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ython\marketing\ExcelExample\"/>
    </mc:Choice>
  </mc:AlternateContent>
  <xr:revisionPtr revIDLastSave="0" documentId="13_ncr:1_{35168EB5-62AB-4EBB-804D-EA87576DF37E}" xr6:coauthVersionLast="47" xr6:coauthVersionMax="47" xr10:uidLastSave="{00000000-0000-0000-0000-000000000000}"/>
  <bookViews>
    <workbookView xWindow="-110" yWindow="-110" windowWidth="19420" windowHeight="10420" xr2:uid="{648B5703-3392-40C4-A779-36EC43F3788B}"/>
  </bookViews>
  <sheets>
    <sheet name="Breakeven Quantity" sheetId="1" r:id="rId1"/>
    <sheet name="ROI" sheetId="2" r:id="rId2"/>
  </sheets>
  <definedNames>
    <definedName name="FIxedCost">'Breakeven Quantity'!$B$2</definedName>
    <definedName name="Price">'Breakeven Quantity'!$B$4</definedName>
    <definedName name="UnitCost_VC">'Breakeven Quantity'!$B$3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9" i="1" l="1"/>
  <c r="C59" i="1"/>
  <c r="D59" i="1"/>
  <c r="E59" i="1"/>
  <c r="F59" i="1" s="1"/>
  <c r="B60" i="1"/>
  <c r="C60" i="1"/>
  <c r="D60" i="1"/>
  <c r="E60" i="1"/>
  <c r="F60" i="1" s="1"/>
  <c r="B61" i="1"/>
  <c r="C61" i="1"/>
  <c r="D61" i="1" s="1"/>
  <c r="E61" i="1"/>
  <c r="B62" i="1"/>
  <c r="C62" i="1"/>
  <c r="D62" i="1" s="1"/>
  <c r="F62" i="1" s="1"/>
  <c r="E62" i="1"/>
  <c r="B63" i="1"/>
  <c r="C63" i="1"/>
  <c r="D63" i="1" s="1"/>
  <c r="E63" i="1"/>
  <c r="F63" i="1" s="1"/>
  <c r="B64" i="1"/>
  <c r="C64" i="1"/>
  <c r="D64" i="1"/>
  <c r="E64" i="1"/>
  <c r="F64" i="1" s="1"/>
  <c r="B65" i="1"/>
  <c r="C65" i="1"/>
  <c r="D65" i="1" s="1"/>
  <c r="E65" i="1"/>
  <c r="F65" i="1" s="1"/>
  <c r="B66" i="1"/>
  <c r="C66" i="1"/>
  <c r="D66" i="1" s="1"/>
  <c r="F66" i="1" s="1"/>
  <c r="E66" i="1"/>
  <c r="B67" i="1"/>
  <c r="C67" i="1"/>
  <c r="D67" i="1" s="1"/>
  <c r="E67" i="1"/>
  <c r="F67" i="1" s="1"/>
  <c r="B68" i="1"/>
  <c r="C68" i="1"/>
  <c r="D68" i="1"/>
  <c r="E68" i="1"/>
  <c r="F68" i="1" s="1"/>
  <c r="B21" i="1"/>
  <c r="C21" i="1"/>
  <c r="D21" i="1"/>
  <c r="E21" i="1"/>
  <c r="F21" i="1" s="1"/>
  <c r="B22" i="1"/>
  <c r="C22" i="1"/>
  <c r="D22" i="1"/>
  <c r="E22" i="1"/>
  <c r="F22" i="1" s="1"/>
  <c r="B23" i="1"/>
  <c r="C23" i="1"/>
  <c r="D23" i="1" s="1"/>
  <c r="F23" i="1" s="1"/>
  <c r="E23" i="1"/>
  <c r="B24" i="1"/>
  <c r="C24" i="1"/>
  <c r="D24" i="1" s="1"/>
  <c r="F24" i="1" s="1"/>
  <c r="E24" i="1"/>
  <c r="B25" i="1"/>
  <c r="C25" i="1"/>
  <c r="D25" i="1"/>
  <c r="E25" i="1"/>
  <c r="F25" i="1" s="1"/>
  <c r="B26" i="1"/>
  <c r="C26" i="1"/>
  <c r="D26" i="1"/>
  <c r="E26" i="1"/>
  <c r="F26" i="1" s="1"/>
  <c r="B27" i="1"/>
  <c r="C27" i="1"/>
  <c r="D27" i="1" s="1"/>
  <c r="F27" i="1" s="1"/>
  <c r="E27" i="1"/>
  <c r="B28" i="1"/>
  <c r="C28" i="1"/>
  <c r="D28" i="1" s="1"/>
  <c r="F28" i="1" s="1"/>
  <c r="E28" i="1"/>
  <c r="B29" i="1"/>
  <c r="C29" i="1"/>
  <c r="D29" i="1"/>
  <c r="E29" i="1"/>
  <c r="F29" i="1" s="1"/>
  <c r="B30" i="1"/>
  <c r="C30" i="1"/>
  <c r="D30" i="1"/>
  <c r="E30" i="1"/>
  <c r="F30" i="1" s="1"/>
  <c r="B31" i="1"/>
  <c r="C31" i="1"/>
  <c r="D31" i="1" s="1"/>
  <c r="F31" i="1" s="1"/>
  <c r="E31" i="1"/>
  <c r="B32" i="1"/>
  <c r="C32" i="1"/>
  <c r="D32" i="1" s="1"/>
  <c r="F32" i="1" s="1"/>
  <c r="E32" i="1"/>
  <c r="B33" i="1"/>
  <c r="C33" i="1"/>
  <c r="D33" i="1"/>
  <c r="E33" i="1"/>
  <c r="F33" i="1" s="1"/>
  <c r="B34" i="1"/>
  <c r="C34" i="1"/>
  <c r="D34" i="1"/>
  <c r="E34" i="1"/>
  <c r="F34" i="1" s="1"/>
  <c r="B35" i="1"/>
  <c r="C35" i="1"/>
  <c r="D35" i="1" s="1"/>
  <c r="F35" i="1" s="1"/>
  <c r="E35" i="1"/>
  <c r="B36" i="1"/>
  <c r="C36" i="1"/>
  <c r="D36" i="1" s="1"/>
  <c r="F36" i="1" s="1"/>
  <c r="E36" i="1"/>
  <c r="B37" i="1"/>
  <c r="C37" i="1"/>
  <c r="D37" i="1"/>
  <c r="E37" i="1"/>
  <c r="F37" i="1" s="1"/>
  <c r="B38" i="1"/>
  <c r="C38" i="1"/>
  <c r="D38" i="1"/>
  <c r="E38" i="1"/>
  <c r="F38" i="1" s="1"/>
  <c r="B39" i="1"/>
  <c r="C39" i="1"/>
  <c r="D39" i="1" s="1"/>
  <c r="F39" i="1" s="1"/>
  <c r="E39" i="1"/>
  <c r="B40" i="1"/>
  <c r="D40" i="1" s="1"/>
  <c r="F40" i="1" s="1"/>
  <c r="C40" i="1"/>
  <c r="E40" i="1"/>
  <c r="B41" i="1"/>
  <c r="C41" i="1"/>
  <c r="D41" i="1"/>
  <c r="E41" i="1"/>
  <c r="F41" i="1" s="1"/>
  <c r="B42" i="1"/>
  <c r="C42" i="1"/>
  <c r="D42" i="1"/>
  <c r="F42" i="1" s="1"/>
  <c r="E42" i="1"/>
  <c r="B43" i="1"/>
  <c r="C43" i="1"/>
  <c r="D43" i="1" s="1"/>
  <c r="F43" i="1" s="1"/>
  <c r="E43" i="1"/>
  <c r="B44" i="1"/>
  <c r="D44" i="1" s="1"/>
  <c r="F44" i="1" s="1"/>
  <c r="C44" i="1"/>
  <c r="E44" i="1"/>
  <c r="B45" i="1"/>
  <c r="C45" i="1"/>
  <c r="D45" i="1"/>
  <c r="E45" i="1"/>
  <c r="F45" i="1" s="1"/>
  <c r="B46" i="1"/>
  <c r="C46" i="1"/>
  <c r="D46" i="1"/>
  <c r="F46" i="1" s="1"/>
  <c r="E46" i="1"/>
  <c r="B47" i="1"/>
  <c r="C47" i="1"/>
  <c r="D47" i="1" s="1"/>
  <c r="F47" i="1" s="1"/>
  <c r="E47" i="1"/>
  <c r="B48" i="1"/>
  <c r="D48" i="1" s="1"/>
  <c r="F48" i="1" s="1"/>
  <c r="C48" i="1"/>
  <c r="E48" i="1"/>
  <c r="B49" i="1"/>
  <c r="C49" i="1"/>
  <c r="D49" i="1"/>
  <c r="E49" i="1"/>
  <c r="F49" i="1" s="1"/>
  <c r="B50" i="1"/>
  <c r="C50" i="1"/>
  <c r="D50" i="1"/>
  <c r="F50" i="1" s="1"/>
  <c r="E50" i="1"/>
  <c r="B51" i="1"/>
  <c r="C51" i="1"/>
  <c r="D51" i="1" s="1"/>
  <c r="F51" i="1" s="1"/>
  <c r="E51" i="1"/>
  <c r="B52" i="1"/>
  <c r="D52" i="1" s="1"/>
  <c r="F52" i="1" s="1"/>
  <c r="C52" i="1"/>
  <c r="E52" i="1"/>
  <c r="B53" i="1"/>
  <c r="C53" i="1"/>
  <c r="D53" i="1"/>
  <c r="E53" i="1"/>
  <c r="F53" i="1" s="1"/>
  <c r="B54" i="1"/>
  <c r="C54" i="1"/>
  <c r="D54" i="1"/>
  <c r="F54" i="1" s="1"/>
  <c r="E54" i="1"/>
  <c r="B55" i="1"/>
  <c r="C55" i="1"/>
  <c r="D55" i="1" s="1"/>
  <c r="F55" i="1" s="1"/>
  <c r="E55" i="1"/>
  <c r="B56" i="1"/>
  <c r="D56" i="1" s="1"/>
  <c r="F56" i="1" s="1"/>
  <c r="C56" i="1"/>
  <c r="E56" i="1"/>
  <c r="B57" i="1"/>
  <c r="C57" i="1"/>
  <c r="D57" i="1"/>
  <c r="E57" i="1"/>
  <c r="F57" i="1" s="1"/>
  <c r="B58" i="1"/>
  <c r="C58" i="1"/>
  <c r="D58" i="1"/>
  <c r="F58" i="1" s="1"/>
  <c r="E58" i="1"/>
  <c r="B20" i="1"/>
  <c r="C20" i="1"/>
  <c r="D20" i="1"/>
  <c r="E20" i="1"/>
  <c r="F20" i="1" s="1"/>
  <c r="E19" i="1"/>
  <c r="B19" i="1"/>
  <c r="D19" i="1"/>
  <c r="C19" i="1"/>
  <c r="B9" i="2"/>
  <c r="B5" i="2"/>
  <c r="B4" i="2"/>
  <c r="B7" i="1"/>
  <c r="B6" i="1"/>
  <c r="C12" i="1"/>
  <c r="B12" i="1"/>
  <c r="F61" i="1" l="1"/>
  <c r="F19" i="1"/>
  <c r="B8" i="1"/>
  <c r="D12" i="1"/>
</calcChain>
</file>

<file path=xl/sharedStrings.xml><?xml version="1.0" encoding="utf-8"?>
<sst xmlns="http://schemas.openxmlformats.org/spreadsheetml/2006/main" count="38" uniqueCount="36">
  <si>
    <t>Fixed Cost[FC]</t>
  </si>
  <si>
    <t>Unit Variable Cost[C]</t>
  </si>
  <si>
    <t>Price(Unit revenue) [p]</t>
  </si>
  <si>
    <t>Quantity Sold</t>
  </si>
  <si>
    <t xml:space="preserve">Revenue </t>
  </si>
  <si>
    <t>Total Costs</t>
  </si>
  <si>
    <t xml:space="preserve">Profit </t>
  </si>
  <si>
    <t>User Goal Seeking to find the Breakeven Point in term of quantity</t>
  </si>
  <si>
    <t xml:space="preserve">Quantity Sold </t>
  </si>
  <si>
    <t>Revenue</t>
  </si>
  <si>
    <t>Breakeven Point</t>
  </si>
  <si>
    <t xml:space="preserve"> ROI(%)=($Gains from investment -$Cost of investment)/$Cost of investment∗100</t>
  </si>
  <si>
    <t>Gains from investment</t>
  </si>
  <si>
    <t>Cost of investment</t>
  </si>
  <si>
    <t xml:space="preserve">Return on Investment </t>
  </si>
  <si>
    <t>Net Gain from Investment</t>
  </si>
  <si>
    <t>No of periods</t>
  </si>
  <si>
    <t xml:space="preserve">Annulized Return </t>
  </si>
  <si>
    <t>https://project-management.info/return-on-investment-roi/</t>
  </si>
  <si>
    <t>https://project-management.info/cost-benefit-analysis-business-cases/</t>
  </si>
  <si>
    <t>In Excel, the multi-period ROI can be determined by using the RATE Function. It requires the parameters</t>
  </si>
  <si>
    <r>
      <t>•</t>
    </r>
    <r>
      <rPr>
        <sz val="16"/>
        <color rgb="FF3A3A3A"/>
        <rFont val="-apple-system"/>
      </rPr>
      <t>nper: the number of periods,</t>
    </r>
  </si>
  <si>
    <r>
      <t>•</t>
    </r>
    <r>
      <rPr>
        <sz val="16"/>
        <color rgb="FF3A3A3A"/>
        <rFont val="-apple-system"/>
      </rPr>
      <t>pmt: payments, this parameter can remain empty for the purpose of this calculation,</t>
    </r>
  </si>
  <si>
    <r>
      <t>•</t>
    </r>
    <r>
      <rPr>
        <sz val="16"/>
        <color rgb="FF3A3A3A"/>
        <rFont val="-apple-system"/>
      </rPr>
      <t>future value: the total return (incl. amortization of the initial investment) at the end of the time horizon,</t>
    </r>
    <r>
      <rPr>
        <sz val="16"/>
        <color theme="1"/>
        <rFont val="Arial"/>
        <family val="2"/>
      </rPr>
      <t>==&gt;B2</t>
    </r>
  </si>
  <si>
    <r>
      <t>•</t>
    </r>
    <r>
      <rPr>
        <sz val="16"/>
        <color rgb="FF3A3A3A"/>
        <rFont val="-apple-system"/>
      </rPr>
      <t>present value: to be populated with the investment amount (negative figure, representing an initial cash outflow)==&gt;-B3</t>
    </r>
  </si>
  <si>
    <r>
      <t>•</t>
    </r>
    <r>
      <rPr>
        <sz val="16"/>
        <color rgb="FF3A3A3A"/>
        <rFont val="-apple-system"/>
      </rPr>
      <t>type (of cash flow): select whether cash flows occur at the end (the typical case) or beginning of a period==&gt; 0</t>
    </r>
  </si>
  <si>
    <t xml:space="preserve"> &lt;= Use Rate() function</t>
  </si>
  <si>
    <t>Sales(Unit)</t>
  </si>
  <si>
    <t>Variable Cost</t>
  </si>
  <si>
    <t>Fixed Cost</t>
  </si>
  <si>
    <t>Total Cost</t>
  </si>
  <si>
    <t>Total Revenue</t>
  </si>
  <si>
    <t>Profit</t>
  </si>
  <si>
    <t>UnitCost</t>
  </si>
  <si>
    <t>UnitPrice</t>
  </si>
  <si>
    <t>FIxedCost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</si>
</sst>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13">
    <font>
      <sz val="11"/>
      <color theme="1"/>
      <name val="Calibri"/>
      <family val="2"/>
      <scheme val="minor"/>
    </font>
    <font>
      <b/>
      <sz val="14"/>
      <color rgb="FF000000"/>
      <name val="Open Sans"/>
      <family val="2"/>
    </font>
    <font>
      <sz val="14"/>
      <color rgb="FF000000"/>
      <name val="Open Sans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2"/>
      <color theme="1"/>
      <name val="Cambria Math"/>
      <family val="1"/>
    </font>
    <font>
      <u/>
      <sz val="11"/>
      <color theme="10"/>
      <name val="Calibri"/>
      <family val="2"/>
      <scheme val="minor"/>
    </font>
    <font>
      <sz val="16"/>
      <color rgb="FF3A3A3A"/>
      <name val="-apple-system"/>
    </font>
    <font>
      <sz val="16"/>
      <color theme="1"/>
      <name val="Arial"/>
      <family val="2"/>
    </font>
    <font>
      <b/>
      <sz val="12"/>
      <color rgb="FF000000"/>
      <name val="Open Sans"/>
      <family val="2"/>
    </font>
    <font>
      <sz val="12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153A5"/>
      </left>
      <right style="medium">
        <color rgb="FFD0CECE"/>
      </right>
      <top style="medium">
        <color rgb="FF0153A5"/>
      </top>
      <bottom style="medium">
        <color rgb="FFD0CECE"/>
      </bottom>
      <diagonal/>
    </border>
    <border>
      <left style="medium">
        <color rgb="FFD0CECE"/>
      </left>
      <right style="medium">
        <color rgb="FFD0CECE"/>
      </right>
      <top style="medium">
        <color rgb="FF0153A5"/>
      </top>
      <bottom style="medium">
        <color rgb="FFD0CECE"/>
      </bottom>
      <diagonal/>
    </border>
    <border>
      <left style="medium">
        <color rgb="FF0153A5"/>
      </left>
      <right style="medium">
        <color rgb="FFD0CECE"/>
      </right>
      <top style="medium">
        <color rgb="FFD0CECE"/>
      </top>
      <bottom style="medium">
        <color rgb="FFD0CECE"/>
      </bottom>
      <diagonal/>
    </border>
    <border>
      <left style="medium">
        <color rgb="FFD0CECE"/>
      </left>
      <right style="medium">
        <color rgb="FFD0CECE"/>
      </right>
      <top style="medium">
        <color rgb="FFD0CECE"/>
      </top>
      <bottom style="medium">
        <color rgb="FFD0CECE"/>
      </bottom>
      <diagonal/>
    </border>
    <border>
      <left style="medium">
        <color rgb="FF0153A5"/>
      </left>
      <right style="medium">
        <color rgb="FFD0CECE"/>
      </right>
      <top/>
      <bottom/>
      <diagonal/>
    </border>
    <border>
      <left style="medium">
        <color rgb="FFD0CECE"/>
      </left>
      <right style="medium">
        <color rgb="FFD0CECE"/>
      </right>
      <top/>
      <bottom/>
      <diagonal/>
    </border>
    <border>
      <left style="medium">
        <color rgb="FFD0CECE"/>
      </left>
      <right style="medium">
        <color rgb="FF0153A5"/>
      </right>
      <top style="medium">
        <color rgb="FFD0CECE"/>
      </top>
      <bottom style="medium">
        <color rgb="FFD0CECE"/>
      </bottom>
      <diagonal/>
    </border>
  </borders>
  <cellStyleXfs count="4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 wrapText="1" readingOrder="1"/>
    </xf>
    <xf numFmtId="0" fontId="1" fillId="0" borderId="3" xfId="0" applyFont="1" applyBorder="1" applyAlignment="1">
      <alignment horizontal="left" vertical="center" wrapText="1" readingOrder="1"/>
    </xf>
    <xf numFmtId="0" fontId="1" fillId="0" borderId="5" xfId="0" applyFont="1" applyFill="1" applyBorder="1" applyAlignment="1">
      <alignment horizontal="left" vertical="center" wrapText="1" readingOrder="1"/>
    </xf>
    <xf numFmtId="0" fontId="3" fillId="0" borderId="0" xfId="0" applyFont="1"/>
    <xf numFmtId="0" fontId="4" fillId="0" borderId="0" xfId="0" applyFont="1"/>
    <xf numFmtId="0" fontId="1" fillId="0" borderId="6" xfId="0" applyFont="1" applyFill="1" applyBorder="1" applyAlignment="1">
      <alignment horizontal="left" vertical="center" wrapText="1" readingOrder="1"/>
    </xf>
    <xf numFmtId="0" fontId="4" fillId="0" borderId="0" xfId="0" applyFont="1" applyAlignment="1">
      <alignment wrapText="1"/>
    </xf>
    <xf numFmtId="7" fontId="2" fillId="0" borderId="4" xfId="1" applyNumberFormat="1" applyFont="1" applyBorder="1" applyAlignment="1">
      <alignment horizontal="right" vertical="center" wrapText="1" readingOrder="1"/>
    </xf>
    <xf numFmtId="0" fontId="2" fillId="0" borderId="6" xfId="0" applyFont="1" applyFill="1" applyBorder="1" applyAlignment="1">
      <alignment horizontal="right" vertical="center" wrapText="1" readingOrder="1"/>
    </xf>
    <xf numFmtId="0" fontId="2" fillId="0" borderId="2" xfId="0" applyFont="1" applyBorder="1" applyAlignment="1">
      <alignment horizontal="right" vertical="center" wrapText="1" readingOrder="1"/>
    </xf>
    <xf numFmtId="0" fontId="6" fillId="0" borderId="0" xfId="0" applyFont="1"/>
    <xf numFmtId="0" fontId="7" fillId="0" borderId="0" xfId="0" quotePrefix="1" applyFont="1" applyAlignment="1">
      <alignment horizontal="left" vertical="center" readingOrder="1"/>
    </xf>
    <xf numFmtId="44" fontId="3" fillId="0" borderId="0" xfId="1" applyFont="1"/>
    <xf numFmtId="9" fontId="3" fillId="0" borderId="0" xfId="2" applyFont="1"/>
    <xf numFmtId="9" fontId="3" fillId="0" borderId="0" xfId="0" applyNumberFormat="1" applyFont="1"/>
    <xf numFmtId="0" fontId="8" fillId="0" borderId="0" xfId="3"/>
    <xf numFmtId="0" fontId="9" fillId="0" borderId="0" xfId="0" applyFont="1" applyAlignment="1">
      <alignment horizontal="left" vertical="center" readingOrder="1"/>
    </xf>
    <xf numFmtId="0" fontId="10" fillId="0" borderId="0" xfId="0" applyFont="1" applyAlignment="1">
      <alignment horizontal="left" vertical="center" indent="2" readingOrder="1"/>
    </xf>
    <xf numFmtId="0" fontId="4" fillId="0" borderId="0" xfId="0" quotePrefix="1" applyFont="1"/>
    <xf numFmtId="0" fontId="11" fillId="0" borderId="3" xfId="0" applyFont="1" applyBorder="1" applyAlignment="1">
      <alignment horizontal="left" vertical="center" wrapText="1" readingOrder="1"/>
    </xf>
    <xf numFmtId="0" fontId="11" fillId="0" borderId="4" xfId="0" applyFont="1" applyBorder="1" applyAlignment="1">
      <alignment horizontal="left" vertical="center" wrapText="1" readingOrder="1"/>
    </xf>
    <xf numFmtId="0" fontId="11" fillId="0" borderId="7" xfId="0" applyFont="1" applyBorder="1" applyAlignment="1">
      <alignment horizontal="left" vertical="center" wrapText="1" readingOrder="1"/>
    </xf>
    <xf numFmtId="0" fontId="12" fillId="0" borderId="3" xfId="0" applyFont="1" applyBorder="1" applyAlignment="1">
      <alignment horizontal="left" vertical="center" wrapText="1" readingOrder="1"/>
    </xf>
    <xf numFmtId="0" fontId="12" fillId="0" borderId="4" xfId="0" applyFont="1" applyBorder="1" applyAlignment="1">
      <alignment horizontal="left" vertical="center" wrapText="1" readingOrder="1"/>
    </xf>
    <xf numFmtId="0" fontId="12" fillId="0" borderId="7" xfId="0" applyFont="1" applyBorder="1" applyAlignment="1">
      <alignment horizontal="left" vertical="center" wrapText="1" readingOrder="1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Breakeven</a:t>
            </a:r>
            <a:r>
              <a:rPr lang="en-US" baseline="0"/>
              <a:t> Quantity for Profitability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'Breakeven Quantity'!$B$18</c:f>
              <c:strCache>
                <c:ptCount val="1"/>
                <c:pt idx="0">
                  <c:v>Variable Cost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'Breakeven Quantity'!$A$19:$A$68</c:f>
              <c:numCache>
                <c:formatCode>General</c:formatCode>
                <c:ptCount val="50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  <c:pt idx="10">
                  <c:v>110</c:v>
                </c:pt>
                <c:pt idx="11">
                  <c:v>120</c:v>
                </c:pt>
                <c:pt idx="12">
                  <c:v>130</c:v>
                </c:pt>
                <c:pt idx="13">
                  <c:v>140</c:v>
                </c:pt>
                <c:pt idx="14">
                  <c:v>150</c:v>
                </c:pt>
                <c:pt idx="15">
                  <c:v>160</c:v>
                </c:pt>
                <c:pt idx="16">
                  <c:v>170</c:v>
                </c:pt>
                <c:pt idx="17">
                  <c:v>180</c:v>
                </c:pt>
                <c:pt idx="18">
                  <c:v>190</c:v>
                </c:pt>
                <c:pt idx="19">
                  <c:v>200</c:v>
                </c:pt>
                <c:pt idx="20">
                  <c:v>210</c:v>
                </c:pt>
                <c:pt idx="21">
                  <c:v>220</c:v>
                </c:pt>
                <c:pt idx="22">
                  <c:v>230</c:v>
                </c:pt>
                <c:pt idx="23">
                  <c:v>240</c:v>
                </c:pt>
                <c:pt idx="24">
                  <c:v>250</c:v>
                </c:pt>
                <c:pt idx="25">
                  <c:v>260</c:v>
                </c:pt>
                <c:pt idx="26">
                  <c:v>270</c:v>
                </c:pt>
                <c:pt idx="27">
                  <c:v>280</c:v>
                </c:pt>
                <c:pt idx="28">
                  <c:v>290</c:v>
                </c:pt>
                <c:pt idx="29">
                  <c:v>300</c:v>
                </c:pt>
                <c:pt idx="30">
                  <c:v>310</c:v>
                </c:pt>
                <c:pt idx="31">
                  <c:v>320</c:v>
                </c:pt>
                <c:pt idx="32">
                  <c:v>330</c:v>
                </c:pt>
                <c:pt idx="33">
                  <c:v>340</c:v>
                </c:pt>
                <c:pt idx="34">
                  <c:v>350</c:v>
                </c:pt>
                <c:pt idx="35">
                  <c:v>360</c:v>
                </c:pt>
                <c:pt idx="36">
                  <c:v>370</c:v>
                </c:pt>
                <c:pt idx="37">
                  <c:v>380</c:v>
                </c:pt>
                <c:pt idx="38">
                  <c:v>390</c:v>
                </c:pt>
                <c:pt idx="39">
                  <c:v>400</c:v>
                </c:pt>
                <c:pt idx="40">
                  <c:v>410</c:v>
                </c:pt>
                <c:pt idx="41">
                  <c:v>420</c:v>
                </c:pt>
                <c:pt idx="42">
                  <c:v>430</c:v>
                </c:pt>
                <c:pt idx="43">
                  <c:v>440</c:v>
                </c:pt>
                <c:pt idx="44">
                  <c:v>450</c:v>
                </c:pt>
                <c:pt idx="45">
                  <c:v>460</c:v>
                </c:pt>
                <c:pt idx="46">
                  <c:v>470</c:v>
                </c:pt>
                <c:pt idx="47">
                  <c:v>480</c:v>
                </c:pt>
                <c:pt idx="48">
                  <c:v>490</c:v>
                </c:pt>
                <c:pt idx="49">
                  <c:v>500</c:v>
                </c:pt>
              </c:numCache>
            </c:numRef>
          </c:cat>
          <c:val>
            <c:numRef>
              <c:f>'Breakeven Quantity'!$B$19:$B$68</c:f>
              <c:numCache>
                <c:formatCode>General</c:formatCode>
                <c:ptCount val="50"/>
                <c:pt idx="0">
                  <c:v>100</c:v>
                </c:pt>
                <c:pt idx="1">
                  <c:v>200</c:v>
                </c:pt>
                <c:pt idx="2">
                  <c:v>300</c:v>
                </c:pt>
                <c:pt idx="3">
                  <c:v>400</c:v>
                </c:pt>
                <c:pt idx="4">
                  <c:v>500</c:v>
                </c:pt>
                <c:pt idx="5">
                  <c:v>600</c:v>
                </c:pt>
                <c:pt idx="6">
                  <c:v>700</c:v>
                </c:pt>
                <c:pt idx="7">
                  <c:v>800</c:v>
                </c:pt>
                <c:pt idx="8">
                  <c:v>900</c:v>
                </c:pt>
                <c:pt idx="9">
                  <c:v>1000</c:v>
                </c:pt>
                <c:pt idx="10">
                  <c:v>1100</c:v>
                </c:pt>
                <c:pt idx="11">
                  <c:v>1200</c:v>
                </c:pt>
                <c:pt idx="12">
                  <c:v>1300</c:v>
                </c:pt>
                <c:pt idx="13">
                  <c:v>1400</c:v>
                </c:pt>
                <c:pt idx="14">
                  <c:v>1500</c:v>
                </c:pt>
                <c:pt idx="15">
                  <c:v>1600</c:v>
                </c:pt>
                <c:pt idx="16">
                  <c:v>1700</c:v>
                </c:pt>
                <c:pt idx="17">
                  <c:v>1800</c:v>
                </c:pt>
                <c:pt idx="18">
                  <c:v>1900</c:v>
                </c:pt>
                <c:pt idx="19">
                  <c:v>2000</c:v>
                </c:pt>
                <c:pt idx="20">
                  <c:v>2100</c:v>
                </c:pt>
                <c:pt idx="21">
                  <c:v>2200</c:v>
                </c:pt>
                <c:pt idx="22">
                  <c:v>2300</c:v>
                </c:pt>
                <c:pt idx="23">
                  <c:v>2400</c:v>
                </c:pt>
                <c:pt idx="24">
                  <c:v>2500</c:v>
                </c:pt>
                <c:pt idx="25">
                  <c:v>2600</c:v>
                </c:pt>
                <c:pt idx="26">
                  <c:v>2700</c:v>
                </c:pt>
                <c:pt idx="27">
                  <c:v>2800</c:v>
                </c:pt>
                <c:pt idx="28">
                  <c:v>2900</c:v>
                </c:pt>
                <c:pt idx="29">
                  <c:v>3000</c:v>
                </c:pt>
                <c:pt idx="30">
                  <c:v>3100</c:v>
                </c:pt>
                <c:pt idx="31">
                  <c:v>3200</c:v>
                </c:pt>
                <c:pt idx="32">
                  <c:v>3300</c:v>
                </c:pt>
                <c:pt idx="33">
                  <c:v>3400</c:v>
                </c:pt>
                <c:pt idx="34">
                  <c:v>3500</c:v>
                </c:pt>
                <c:pt idx="35">
                  <c:v>3600</c:v>
                </c:pt>
                <c:pt idx="36">
                  <c:v>3700</c:v>
                </c:pt>
                <c:pt idx="37">
                  <c:v>3800</c:v>
                </c:pt>
                <c:pt idx="38">
                  <c:v>3900</c:v>
                </c:pt>
                <c:pt idx="39">
                  <c:v>4000</c:v>
                </c:pt>
                <c:pt idx="40">
                  <c:v>4100</c:v>
                </c:pt>
                <c:pt idx="41">
                  <c:v>4200</c:v>
                </c:pt>
                <c:pt idx="42">
                  <c:v>4300</c:v>
                </c:pt>
                <c:pt idx="43">
                  <c:v>4400</c:v>
                </c:pt>
                <c:pt idx="44">
                  <c:v>4500</c:v>
                </c:pt>
                <c:pt idx="45">
                  <c:v>4600</c:v>
                </c:pt>
                <c:pt idx="46">
                  <c:v>4700</c:v>
                </c:pt>
                <c:pt idx="47">
                  <c:v>4800</c:v>
                </c:pt>
                <c:pt idx="48">
                  <c:v>4900</c:v>
                </c:pt>
                <c:pt idx="49">
                  <c:v>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15-4D4C-943A-C106BC62609C}"/>
            </c:ext>
          </c:extLst>
        </c:ser>
        <c:ser>
          <c:idx val="1"/>
          <c:order val="1"/>
          <c:tx>
            <c:strRef>
              <c:f>'Breakeven Quantity'!$C$18</c:f>
              <c:strCache>
                <c:ptCount val="1"/>
                <c:pt idx="0">
                  <c:v>Fixed Cost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'Breakeven Quantity'!$A$19:$A$68</c:f>
              <c:numCache>
                <c:formatCode>General</c:formatCode>
                <c:ptCount val="50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  <c:pt idx="10">
                  <c:v>110</c:v>
                </c:pt>
                <c:pt idx="11">
                  <c:v>120</c:v>
                </c:pt>
                <c:pt idx="12">
                  <c:v>130</c:v>
                </c:pt>
                <c:pt idx="13">
                  <c:v>140</c:v>
                </c:pt>
                <c:pt idx="14">
                  <c:v>150</c:v>
                </c:pt>
                <c:pt idx="15">
                  <c:v>160</c:v>
                </c:pt>
                <c:pt idx="16">
                  <c:v>170</c:v>
                </c:pt>
                <c:pt idx="17">
                  <c:v>180</c:v>
                </c:pt>
                <c:pt idx="18">
                  <c:v>190</c:v>
                </c:pt>
                <c:pt idx="19">
                  <c:v>200</c:v>
                </c:pt>
                <c:pt idx="20">
                  <c:v>210</c:v>
                </c:pt>
                <c:pt idx="21">
                  <c:v>220</c:v>
                </c:pt>
                <c:pt idx="22">
                  <c:v>230</c:v>
                </c:pt>
                <c:pt idx="23">
                  <c:v>240</c:v>
                </c:pt>
                <c:pt idx="24">
                  <c:v>250</c:v>
                </c:pt>
                <c:pt idx="25">
                  <c:v>260</c:v>
                </c:pt>
                <c:pt idx="26">
                  <c:v>270</c:v>
                </c:pt>
                <c:pt idx="27">
                  <c:v>280</c:v>
                </c:pt>
                <c:pt idx="28">
                  <c:v>290</c:v>
                </c:pt>
                <c:pt idx="29">
                  <c:v>300</c:v>
                </c:pt>
                <c:pt idx="30">
                  <c:v>310</c:v>
                </c:pt>
                <c:pt idx="31">
                  <c:v>320</c:v>
                </c:pt>
                <c:pt idx="32">
                  <c:v>330</c:v>
                </c:pt>
                <c:pt idx="33">
                  <c:v>340</c:v>
                </c:pt>
                <c:pt idx="34">
                  <c:v>350</c:v>
                </c:pt>
                <c:pt idx="35">
                  <c:v>360</c:v>
                </c:pt>
                <c:pt idx="36">
                  <c:v>370</c:v>
                </c:pt>
                <c:pt idx="37">
                  <c:v>380</c:v>
                </c:pt>
                <c:pt idx="38">
                  <c:v>390</c:v>
                </c:pt>
                <c:pt idx="39">
                  <c:v>400</c:v>
                </c:pt>
                <c:pt idx="40">
                  <c:v>410</c:v>
                </c:pt>
                <c:pt idx="41">
                  <c:v>420</c:v>
                </c:pt>
                <c:pt idx="42">
                  <c:v>430</c:v>
                </c:pt>
                <c:pt idx="43">
                  <c:v>440</c:v>
                </c:pt>
                <c:pt idx="44">
                  <c:v>450</c:v>
                </c:pt>
                <c:pt idx="45">
                  <c:v>460</c:v>
                </c:pt>
                <c:pt idx="46">
                  <c:v>470</c:v>
                </c:pt>
                <c:pt idx="47">
                  <c:v>480</c:v>
                </c:pt>
                <c:pt idx="48">
                  <c:v>490</c:v>
                </c:pt>
                <c:pt idx="49">
                  <c:v>500</c:v>
                </c:pt>
              </c:numCache>
            </c:numRef>
          </c:cat>
          <c:val>
            <c:numRef>
              <c:f>'Breakeven Quantity'!$C$19:$C$68</c:f>
              <c:numCache>
                <c:formatCode>General</c:formatCode>
                <c:ptCount val="50"/>
                <c:pt idx="0">
                  <c:v>6000</c:v>
                </c:pt>
                <c:pt idx="1">
                  <c:v>6000</c:v>
                </c:pt>
                <c:pt idx="2">
                  <c:v>6000</c:v>
                </c:pt>
                <c:pt idx="3">
                  <c:v>6000</c:v>
                </c:pt>
                <c:pt idx="4">
                  <c:v>6000</c:v>
                </c:pt>
                <c:pt idx="5">
                  <c:v>6000</c:v>
                </c:pt>
                <c:pt idx="6">
                  <c:v>6000</c:v>
                </c:pt>
                <c:pt idx="7">
                  <c:v>6000</c:v>
                </c:pt>
                <c:pt idx="8">
                  <c:v>6000</c:v>
                </c:pt>
                <c:pt idx="9">
                  <c:v>6000</c:v>
                </c:pt>
                <c:pt idx="10">
                  <c:v>6000</c:v>
                </c:pt>
                <c:pt idx="11">
                  <c:v>6000</c:v>
                </c:pt>
                <c:pt idx="12">
                  <c:v>6000</c:v>
                </c:pt>
                <c:pt idx="13">
                  <c:v>6000</c:v>
                </c:pt>
                <c:pt idx="14">
                  <c:v>6000</c:v>
                </c:pt>
                <c:pt idx="15">
                  <c:v>6000</c:v>
                </c:pt>
                <c:pt idx="16">
                  <c:v>6000</c:v>
                </c:pt>
                <c:pt idx="17">
                  <c:v>6000</c:v>
                </c:pt>
                <c:pt idx="18">
                  <c:v>6000</c:v>
                </c:pt>
                <c:pt idx="19">
                  <c:v>6000</c:v>
                </c:pt>
                <c:pt idx="20">
                  <c:v>6000</c:v>
                </c:pt>
                <c:pt idx="21">
                  <c:v>6000</c:v>
                </c:pt>
                <c:pt idx="22">
                  <c:v>6000</c:v>
                </c:pt>
                <c:pt idx="23">
                  <c:v>6000</c:v>
                </c:pt>
                <c:pt idx="24">
                  <c:v>6000</c:v>
                </c:pt>
                <c:pt idx="25">
                  <c:v>6000</c:v>
                </c:pt>
                <c:pt idx="26">
                  <c:v>6000</c:v>
                </c:pt>
                <c:pt idx="27">
                  <c:v>6000</c:v>
                </c:pt>
                <c:pt idx="28">
                  <c:v>6000</c:v>
                </c:pt>
                <c:pt idx="29">
                  <c:v>6000</c:v>
                </c:pt>
                <c:pt idx="30">
                  <c:v>6000</c:v>
                </c:pt>
                <c:pt idx="31">
                  <c:v>6000</c:v>
                </c:pt>
                <c:pt idx="32">
                  <c:v>6000</c:v>
                </c:pt>
                <c:pt idx="33">
                  <c:v>6000</c:v>
                </c:pt>
                <c:pt idx="34">
                  <c:v>6000</c:v>
                </c:pt>
                <c:pt idx="35">
                  <c:v>6000</c:v>
                </c:pt>
                <c:pt idx="36">
                  <c:v>6000</c:v>
                </c:pt>
                <c:pt idx="37">
                  <c:v>6000</c:v>
                </c:pt>
                <c:pt idx="38">
                  <c:v>6000</c:v>
                </c:pt>
                <c:pt idx="39">
                  <c:v>6000</c:v>
                </c:pt>
                <c:pt idx="40">
                  <c:v>6000</c:v>
                </c:pt>
                <c:pt idx="41">
                  <c:v>6000</c:v>
                </c:pt>
                <c:pt idx="42">
                  <c:v>6000</c:v>
                </c:pt>
                <c:pt idx="43">
                  <c:v>6000</c:v>
                </c:pt>
                <c:pt idx="44">
                  <c:v>6000</c:v>
                </c:pt>
                <c:pt idx="45">
                  <c:v>6000</c:v>
                </c:pt>
                <c:pt idx="46">
                  <c:v>6000</c:v>
                </c:pt>
                <c:pt idx="47">
                  <c:v>6000</c:v>
                </c:pt>
                <c:pt idx="48">
                  <c:v>6000</c:v>
                </c:pt>
                <c:pt idx="49">
                  <c:v>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15-4D4C-943A-C106BC62609C}"/>
            </c:ext>
          </c:extLst>
        </c:ser>
        <c:ser>
          <c:idx val="2"/>
          <c:order val="2"/>
          <c:tx>
            <c:strRef>
              <c:f>'Breakeven Quantity'!$D$18</c:f>
              <c:strCache>
                <c:ptCount val="1"/>
                <c:pt idx="0">
                  <c:v>Total Cost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'Breakeven Quantity'!$A$19:$A$68</c:f>
              <c:numCache>
                <c:formatCode>General</c:formatCode>
                <c:ptCount val="50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  <c:pt idx="10">
                  <c:v>110</c:v>
                </c:pt>
                <c:pt idx="11">
                  <c:v>120</c:v>
                </c:pt>
                <c:pt idx="12">
                  <c:v>130</c:v>
                </c:pt>
                <c:pt idx="13">
                  <c:v>140</c:v>
                </c:pt>
                <c:pt idx="14">
                  <c:v>150</c:v>
                </c:pt>
                <c:pt idx="15">
                  <c:v>160</c:v>
                </c:pt>
                <c:pt idx="16">
                  <c:v>170</c:v>
                </c:pt>
                <c:pt idx="17">
                  <c:v>180</c:v>
                </c:pt>
                <c:pt idx="18">
                  <c:v>190</c:v>
                </c:pt>
                <c:pt idx="19">
                  <c:v>200</c:v>
                </c:pt>
                <c:pt idx="20">
                  <c:v>210</c:v>
                </c:pt>
                <c:pt idx="21">
                  <c:v>220</c:v>
                </c:pt>
                <c:pt idx="22">
                  <c:v>230</c:v>
                </c:pt>
                <c:pt idx="23">
                  <c:v>240</c:v>
                </c:pt>
                <c:pt idx="24">
                  <c:v>250</c:v>
                </c:pt>
                <c:pt idx="25">
                  <c:v>260</c:v>
                </c:pt>
                <c:pt idx="26">
                  <c:v>270</c:v>
                </c:pt>
                <c:pt idx="27">
                  <c:v>280</c:v>
                </c:pt>
                <c:pt idx="28">
                  <c:v>290</c:v>
                </c:pt>
                <c:pt idx="29">
                  <c:v>300</c:v>
                </c:pt>
                <c:pt idx="30">
                  <c:v>310</c:v>
                </c:pt>
                <c:pt idx="31">
                  <c:v>320</c:v>
                </c:pt>
                <c:pt idx="32">
                  <c:v>330</c:v>
                </c:pt>
                <c:pt idx="33">
                  <c:v>340</c:v>
                </c:pt>
                <c:pt idx="34">
                  <c:v>350</c:v>
                </c:pt>
                <c:pt idx="35">
                  <c:v>360</c:v>
                </c:pt>
                <c:pt idx="36">
                  <c:v>370</c:v>
                </c:pt>
                <c:pt idx="37">
                  <c:v>380</c:v>
                </c:pt>
                <c:pt idx="38">
                  <c:v>390</c:v>
                </c:pt>
                <c:pt idx="39">
                  <c:v>400</c:v>
                </c:pt>
                <c:pt idx="40">
                  <c:v>410</c:v>
                </c:pt>
                <c:pt idx="41">
                  <c:v>420</c:v>
                </c:pt>
                <c:pt idx="42">
                  <c:v>430</c:v>
                </c:pt>
                <c:pt idx="43">
                  <c:v>440</c:v>
                </c:pt>
                <c:pt idx="44">
                  <c:v>450</c:v>
                </c:pt>
                <c:pt idx="45">
                  <c:v>460</c:v>
                </c:pt>
                <c:pt idx="46">
                  <c:v>470</c:v>
                </c:pt>
                <c:pt idx="47">
                  <c:v>480</c:v>
                </c:pt>
                <c:pt idx="48">
                  <c:v>490</c:v>
                </c:pt>
                <c:pt idx="49">
                  <c:v>500</c:v>
                </c:pt>
              </c:numCache>
            </c:numRef>
          </c:cat>
          <c:val>
            <c:numRef>
              <c:f>'Breakeven Quantity'!$D$19:$D$68</c:f>
              <c:numCache>
                <c:formatCode>General</c:formatCode>
                <c:ptCount val="50"/>
                <c:pt idx="0">
                  <c:v>6100</c:v>
                </c:pt>
                <c:pt idx="1">
                  <c:v>6200</c:v>
                </c:pt>
                <c:pt idx="2">
                  <c:v>6300</c:v>
                </c:pt>
                <c:pt idx="3">
                  <c:v>6400</c:v>
                </c:pt>
                <c:pt idx="4">
                  <c:v>6500</c:v>
                </c:pt>
                <c:pt idx="5">
                  <c:v>6600</c:v>
                </c:pt>
                <c:pt idx="6">
                  <c:v>6700</c:v>
                </c:pt>
                <c:pt idx="7">
                  <c:v>6800</c:v>
                </c:pt>
                <c:pt idx="8">
                  <c:v>6900</c:v>
                </c:pt>
                <c:pt idx="9">
                  <c:v>7000</c:v>
                </c:pt>
                <c:pt idx="10">
                  <c:v>7100</c:v>
                </c:pt>
                <c:pt idx="11">
                  <c:v>7200</c:v>
                </c:pt>
                <c:pt idx="12">
                  <c:v>7300</c:v>
                </c:pt>
                <c:pt idx="13">
                  <c:v>7400</c:v>
                </c:pt>
                <c:pt idx="14">
                  <c:v>7500</c:v>
                </c:pt>
                <c:pt idx="15">
                  <c:v>7600</c:v>
                </c:pt>
                <c:pt idx="16">
                  <c:v>7700</c:v>
                </c:pt>
                <c:pt idx="17">
                  <c:v>7800</c:v>
                </c:pt>
                <c:pt idx="18">
                  <c:v>7900</c:v>
                </c:pt>
                <c:pt idx="19">
                  <c:v>8000</c:v>
                </c:pt>
                <c:pt idx="20">
                  <c:v>8100</c:v>
                </c:pt>
                <c:pt idx="21">
                  <c:v>8200</c:v>
                </c:pt>
                <c:pt idx="22">
                  <c:v>8300</c:v>
                </c:pt>
                <c:pt idx="23">
                  <c:v>8400</c:v>
                </c:pt>
                <c:pt idx="24">
                  <c:v>8500</c:v>
                </c:pt>
                <c:pt idx="25">
                  <c:v>8600</c:v>
                </c:pt>
                <c:pt idx="26">
                  <c:v>8700</c:v>
                </c:pt>
                <c:pt idx="27">
                  <c:v>8800</c:v>
                </c:pt>
                <c:pt idx="28">
                  <c:v>8900</c:v>
                </c:pt>
                <c:pt idx="29">
                  <c:v>9000</c:v>
                </c:pt>
                <c:pt idx="30">
                  <c:v>9100</c:v>
                </c:pt>
                <c:pt idx="31">
                  <c:v>9200</c:v>
                </c:pt>
                <c:pt idx="32">
                  <c:v>9300</c:v>
                </c:pt>
                <c:pt idx="33">
                  <c:v>9400</c:v>
                </c:pt>
                <c:pt idx="34">
                  <c:v>9500</c:v>
                </c:pt>
                <c:pt idx="35">
                  <c:v>9600</c:v>
                </c:pt>
                <c:pt idx="36">
                  <c:v>9700</c:v>
                </c:pt>
                <c:pt idx="37">
                  <c:v>9800</c:v>
                </c:pt>
                <c:pt idx="38">
                  <c:v>9900</c:v>
                </c:pt>
                <c:pt idx="39">
                  <c:v>10000</c:v>
                </c:pt>
                <c:pt idx="40">
                  <c:v>10100</c:v>
                </c:pt>
                <c:pt idx="41">
                  <c:v>10200</c:v>
                </c:pt>
                <c:pt idx="42">
                  <c:v>10300</c:v>
                </c:pt>
                <c:pt idx="43">
                  <c:v>10400</c:v>
                </c:pt>
                <c:pt idx="44">
                  <c:v>10500</c:v>
                </c:pt>
                <c:pt idx="45">
                  <c:v>10600</c:v>
                </c:pt>
                <c:pt idx="46">
                  <c:v>10700</c:v>
                </c:pt>
                <c:pt idx="47">
                  <c:v>10800</c:v>
                </c:pt>
                <c:pt idx="48">
                  <c:v>10900</c:v>
                </c:pt>
                <c:pt idx="49">
                  <c:v>11000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15-4D4C-943A-C106BC62609C}"/>
            </c:ext>
          </c:extLst>
        </c:ser>
        <c:ser>
          <c:idx val="3"/>
          <c:order val="3"/>
          <c:tx>
            <c:strRef>
              <c:f>'Breakeven Quantity'!$E$18</c:f>
              <c:strCache>
                <c:ptCount val="1"/>
                <c:pt idx="0">
                  <c:v>Total Revenue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'Breakeven Quantity'!$A$19:$A$68</c:f>
              <c:numCache>
                <c:formatCode>General</c:formatCode>
                <c:ptCount val="50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  <c:pt idx="10">
                  <c:v>110</c:v>
                </c:pt>
                <c:pt idx="11">
                  <c:v>120</c:v>
                </c:pt>
                <c:pt idx="12">
                  <c:v>130</c:v>
                </c:pt>
                <c:pt idx="13">
                  <c:v>140</c:v>
                </c:pt>
                <c:pt idx="14">
                  <c:v>150</c:v>
                </c:pt>
                <c:pt idx="15">
                  <c:v>160</c:v>
                </c:pt>
                <c:pt idx="16">
                  <c:v>170</c:v>
                </c:pt>
                <c:pt idx="17">
                  <c:v>180</c:v>
                </c:pt>
                <c:pt idx="18">
                  <c:v>190</c:v>
                </c:pt>
                <c:pt idx="19">
                  <c:v>200</c:v>
                </c:pt>
                <c:pt idx="20">
                  <c:v>210</c:v>
                </c:pt>
                <c:pt idx="21">
                  <c:v>220</c:v>
                </c:pt>
                <c:pt idx="22">
                  <c:v>230</c:v>
                </c:pt>
                <c:pt idx="23">
                  <c:v>240</c:v>
                </c:pt>
                <c:pt idx="24">
                  <c:v>250</c:v>
                </c:pt>
                <c:pt idx="25">
                  <c:v>260</c:v>
                </c:pt>
                <c:pt idx="26">
                  <c:v>270</c:v>
                </c:pt>
                <c:pt idx="27">
                  <c:v>280</c:v>
                </c:pt>
                <c:pt idx="28">
                  <c:v>290</c:v>
                </c:pt>
                <c:pt idx="29">
                  <c:v>300</c:v>
                </c:pt>
                <c:pt idx="30">
                  <c:v>310</c:v>
                </c:pt>
                <c:pt idx="31">
                  <c:v>320</c:v>
                </c:pt>
                <c:pt idx="32">
                  <c:v>330</c:v>
                </c:pt>
                <c:pt idx="33">
                  <c:v>340</c:v>
                </c:pt>
                <c:pt idx="34">
                  <c:v>350</c:v>
                </c:pt>
                <c:pt idx="35">
                  <c:v>360</c:v>
                </c:pt>
                <c:pt idx="36">
                  <c:v>370</c:v>
                </c:pt>
                <c:pt idx="37">
                  <c:v>380</c:v>
                </c:pt>
                <c:pt idx="38">
                  <c:v>390</c:v>
                </c:pt>
                <c:pt idx="39">
                  <c:v>400</c:v>
                </c:pt>
                <c:pt idx="40">
                  <c:v>410</c:v>
                </c:pt>
                <c:pt idx="41">
                  <c:v>420</c:v>
                </c:pt>
                <c:pt idx="42">
                  <c:v>430</c:v>
                </c:pt>
                <c:pt idx="43">
                  <c:v>440</c:v>
                </c:pt>
                <c:pt idx="44">
                  <c:v>450</c:v>
                </c:pt>
                <c:pt idx="45">
                  <c:v>460</c:v>
                </c:pt>
                <c:pt idx="46">
                  <c:v>470</c:v>
                </c:pt>
                <c:pt idx="47">
                  <c:v>480</c:v>
                </c:pt>
                <c:pt idx="48">
                  <c:v>490</c:v>
                </c:pt>
                <c:pt idx="49">
                  <c:v>500</c:v>
                </c:pt>
              </c:numCache>
            </c:numRef>
          </c:cat>
          <c:val>
            <c:numRef>
              <c:f>'Breakeven Quantity'!$E$19:$E$68</c:f>
              <c:numCache>
                <c:formatCode>General</c:formatCode>
                <c:ptCount val="50"/>
                <c:pt idx="0">
                  <c:v>250</c:v>
                </c:pt>
                <c:pt idx="1">
                  <c:v>500</c:v>
                </c:pt>
                <c:pt idx="2">
                  <c:v>750</c:v>
                </c:pt>
                <c:pt idx="3">
                  <c:v>1000</c:v>
                </c:pt>
                <c:pt idx="4">
                  <c:v>1250</c:v>
                </c:pt>
                <c:pt idx="5">
                  <c:v>1500</c:v>
                </c:pt>
                <c:pt idx="6">
                  <c:v>1750</c:v>
                </c:pt>
                <c:pt idx="7">
                  <c:v>2000</c:v>
                </c:pt>
                <c:pt idx="8">
                  <c:v>2250</c:v>
                </c:pt>
                <c:pt idx="9">
                  <c:v>2500</c:v>
                </c:pt>
                <c:pt idx="10">
                  <c:v>2750</c:v>
                </c:pt>
                <c:pt idx="11">
                  <c:v>3000</c:v>
                </c:pt>
                <c:pt idx="12">
                  <c:v>3250</c:v>
                </c:pt>
                <c:pt idx="13">
                  <c:v>3500</c:v>
                </c:pt>
                <c:pt idx="14">
                  <c:v>3750</c:v>
                </c:pt>
                <c:pt idx="15">
                  <c:v>4000</c:v>
                </c:pt>
                <c:pt idx="16">
                  <c:v>4250</c:v>
                </c:pt>
                <c:pt idx="17">
                  <c:v>4500</c:v>
                </c:pt>
                <c:pt idx="18">
                  <c:v>4750</c:v>
                </c:pt>
                <c:pt idx="19">
                  <c:v>5000</c:v>
                </c:pt>
                <c:pt idx="20">
                  <c:v>5250</c:v>
                </c:pt>
                <c:pt idx="21">
                  <c:v>5500</c:v>
                </c:pt>
                <c:pt idx="22">
                  <c:v>5750</c:v>
                </c:pt>
                <c:pt idx="23">
                  <c:v>6000</c:v>
                </c:pt>
                <c:pt idx="24">
                  <c:v>6250</c:v>
                </c:pt>
                <c:pt idx="25">
                  <c:v>6500</c:v>
                </c:pt>
                <c:pt idx="26">
                  <c:v>6750</c:v>
                </c:pt>
                <c:pt idx="27">
                  <c:v>7000</c:v>
                </c:pt>
                <c:pt idx="28">
                  <c:v>7250</c:v>
                </c:pt>
                <c:pt idx="29">
                  <c:v>7500</c:v>
                </c:pt>
                <c:pt idx="30">
                  <c:v>7750</c:v>
                </c:pt>
                <c:pt idx="31">
                  <c:v>8000</c:v>
                </c:pt>
                <c:pt idx="32">
                  <c:v>8250</c:v>
                </c:pt>
                <c:pt idx="33">
                  <c:v>8500</c:v>
                </c:pt>
                <c:pt idx="34">
                  <c:v>8750</c:v>
                </c:pt>
                <c:pt idx="35">
                  <c:v>9000</c:v>
                </c:pt>
                <c:pt idx="36">
                  <c:v>9250</c:v>
                </c:pt>
                <c:pt idx="37">
                  <c:v>9500</c:v>
                </c:pt>
                <c:pt idx="38">
                  <c:v>9750</c:v>
                </c:pt>
                <c:pt idx="39">
                  <c:v>10000</c:v>
                </c:pt>
                <c:pt idx="40">
                  <c:v>10250</c:v>
                </c:pt>
                <c:pt idx="41">
                  <c:v>10500</c:v>
                </c:pt>
                <c:pt idx="42">
                  <c:v>10750</c:v>
                </c:pt>
                <c:pt idx="43">
                  <c:v>11000</c:v>
                </c:pt>
                <c:pt idx="44">
                  <c:v>11250</c:v>
                </c:pt>
                <c:pt idx="45">
                  <c:v>11500</c:v>
                </c:pt>
                <c:pt idx="46">
                  <c:v>11750</c:v>
                </c:pt>
                <c:pt idx="47">
                  <c:v>12000</c:v>
                </c:pt>
                <c:pt idx="48">
                  <c:v>12250</c:v>
                </c:pt>
                <c:pt idx="49">
                  <c:v>12500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415-4D4C-943A-C106BC62609C}"/>
            </c:ext>
          </c:extLst>
        </c:ser>
        <c:ser>
          <c:idx val="4"/>
          <c:order val="4"/>
          <c:tx>
            <c:strRef>
              <c:f>'Breakeven Quantity'!$F$18</c:f>
              <c:strCache>
                <c:ptCount val="1"/>
                <c:pt idx="0">
                  <c:v>Profit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'Breakeven Quantity'!$A$19:$A$68</c:f>
              <c:numCache>
                <c:formatCode>General</c:formatCode>
                <c:ptCount val="50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  <c:pt idx="10">
                  <c:v>110</c:v>
                </c:pt>
                <c:pt idx="11">
                  <c:v>120</c:v>
                </c:pt>
                <c:pt idx="12">
                  <c:v>130</c:v>
                </c:pt>
                <c:pt idx="13">
                  <c:v>140</c:v>
                </c:pt>
                <c:pt idx="14">
                  <c:v>150</c:v>
                </c:pt>
                <c:pt idx="15">
                  <c:v>160</c:v>
                </c:pt>
                <c:pt idx="16">
                  <c:v>170</c:v>
                </c:pt>
                <c:pt idx="17">
                  <c:v>180</c:v>
                </c:pt>
                <c:pt idx="18">
                  <c:v>190</c:v>
                </c:pt>
                <c:pt idx="19">
                  <c:v>200</c:v>
                </c:pt>
                <c:pt idx="20">
                  <c:v>210</c:v>
                </c:pt>
                <c:pt idx="21">
                  <c:v>220</c:v>
                </c:pt>
                <c:pt idx="22">
                  <c:v>230</c:v>
                </c:pt>
                <c:pt idx="23">
                  <c:v>240</c:v>
                </c:pt>
                <c:pt idx="24">
                  <c:v>250</c:v>
                </c:pt>
                <c:pt idx="25">
                  <c:v>260</c:v>
                </c:pt>
                <c:pt idx="26">
                  <c:v>270</c:v>
                </c:pt>
                <c:pt idx="27">
                  <c:v>280</c:v>
                </c:pt>
                <c:pt idx="28">
                  <c:v>290</c:v>
                </c:pt>
                <c:pt idx="29">
                  <c:v>300</c:v>
                </c:pt>
                <c:pt idx="30">
                  <c:v>310</c:v>
                </c:pt>
                <c:pt idx="31">
                  <c:v>320</c:v>
                </c:pt>
                <c:pt idx="32">
                  <c:v>330</c:v>
                </c:pt>
                <c:pt idx="33">
                  <c:v>340</c:v>
                </c:pt>
                <c:pt idx="34">
                  <c:v>350</c:v>
                </c:pt>
                <c:pt idx="35">
                  <c:v>360</c:v>
                </c:pt>
                <c:pt idx="36">
                  <c:v>370</c:v>
                </c:pt>
                <c:pt idx="37">
                  <c:v>380</c:v>
                </c:pt>
                <c:pt idx="38">
                  <c:v>390</c:v>
                </c:pt>
                <c:pt idx="39">
                  <c:v>400</c:v>
                </c:pt>
                <c:pt idx="40">
                  <c:v>410</c:v>
                </c:pt>
                <c:pt idx="41">
                  <c:v>420</c:v>
                </c:pt>
                <c:pt idx="42">
                  <c:v>430</c:v>
                </c:pt>
                <c:pt idx="43">
                  <c:v>440</c:v>
                </c:pt>
                <c:pt idx="44">
                  <c:v>450</c:v>
                </c:pt>
                <c:pt idx="45">
                  <c:v>460</c:v>
                </c:pt>
                <c:pt idx="46">
                  <c:v>470</c:v>
                </c:pt>
                <c:pt idx="47">
                  <c:v>480</c:v>
                </c:pt>
                <c:pt idx="48">
                  <c:v>490</c:v>
                </c:pt>
                <c:pt idx="49">
                  <c:v>500</c:v>
                </c:pt>
              </c:numCache>
            </c:numRef>
          </c:cat>
          <c:val>
            <c:numRef>
              <c:f>'Breakeven Quantity'!$F$19:$F$68</c:f>
              <c:numCache>
                <c:formatCode>General</c:formatCode>
                <c:ptCount val="50"/>
                <c:pt idx="0">
                  <c:v>-5850</c:v>
                </c:pt>
                <c:pt idx="1">
                  <c:v>-5700</c:v>
                </c:pt>
                <c:pt idx="2">
                  <c:v>-5550</c:v>
                </c:pt>
                <c:pt idx="3">
                  <c:v>-5400</c:v>
                </c:pt>
                <c:pt idx="4">
                  <c:v>-5250</c:v>
                </c:pt>
                <c:pt idx="5">
                  <c:v>-5100</c:v>
                </c:pt>
                <c:pt idx="6">
                  <c:v>-4950</c:v>
                </c:pt>
                <c:pt idx="7">
                  <c:v>-4800</c:v>
                </c:pt>
                <c:pt idx="8">
                  <c:v>-4650</c:v>
                </c:pt>
                <c:pt idx="9">
                  <c:v>-4500</c:v>
                </c:pt>
                <c:pt idx="10">
                  <c:v>-4350</c:v>
                </c:pt>
                <c:pt idx="11">
                  <c:v>-4200</c:v>
                </c:pt>
                <c:pt idx="12">
                  <c:v>-4050</c:v>
                </c:pt>
                <c:pt idx="13">
                  <c:v>-3900</c:v>
                </c:pt>
                <c:pt idx="14">
                  <c:v>-3750</c:v>
                </c:pt>
                <c:pt idx="15">
                  <c:v>-3600</c:v>
                </c:pt>
                <c:pt idx="16">
                  <c:v>-3450</c:v>
                </c:pt>
                <c:pt idx="17">
                  <c:v>-3300</c:v>
                </c:pt>
                <c:pt idx="18">
                  <c:v>-3150</c:v>
                </c:pt>
                <c:pt idx="19">
                  <c:v>-3000</c:v>
                </c:pt>
                <c:pt idx="20">
                  <c:v>-2850</c:v>
                </c:pt>
                <c:pt idx="21">
                  <c:v>-2700</c:v>
                </c:pt>
                <c:pt idx="22">
                  <c:v>-2550</c:v>
                </c:pt>
                <c:pt idx="23">
                  <c:v>-2400</c:v>
                </c:pt>
                <c:pt idx="24">
                  <c:v>-2250</c:v>
                </c:pt>
                <c:pt idx="25">
                  <c:v>-2100</c:v>
                </c:pt>
                <c:pt idx="26">
                  <c:v>-1950</c:v>
                </c:pt>
                <c:pt idx="27">
                  <c:v>-1800</c:v>
                </c:pt>
                <c:pt idx="28">
                  <c:v>-1650</c:v>
                </c:pt>
                <c:pt idx="29">
                  <c:v>-1500</c:v>
                </c:pt>
                <c:pt idx="30">
                  <c:v>-1350</c:v>
                </c:pt>
                <c:pt idx="31">
                  <c:v>-1200</c:v>
                </c:pt>
                <c:pt idx="32">
                  <c:v>-1050</c:v>
                </c:pt>
                <c:pt idx="33">
                  <c:v>-900</c:v>
                </c:pt>
                <c:pt idx="34">
                  <c:v>-750</c:v>
                </c:pt>
                <c:pt idx="35">
                  <c:v>-600</c:v>
                </c:pt>
                <c:pt idx="36">
                  <c:v>-450</c:v>
                </c:pt>
                <c:pt idx="37">
                  <c:v>-300</c:v>
                </c:pt>
                <c:pt idx="38">
                  <c:v>-150</c:v>
                </c:pt>
                <c:pt idx="39">
                  <c:v>0</c:v>
                </c:pt>
                <c:pt idx="40">
                  <c:v>150</c:v>
                </c:pt>
                <c:pt idx="41">
                  <c:v>300</c:v>
                </c:pt>
                <c:pt idx="42">
                  <c:v>450</c:v>
                </c:pt>
                <c:pt idx="43">
                  <c:v>600</c:v>
                </c:pt>
                <c:pt idx="44">
                  <c:v>750</c:v>
                </c:pt>
                <c:pt idx="45">
                  <c:v>900</c:v>
                </c:pt>
                <c:pt idx="46">
                  <c:v>1050</c:v>
                </c:pt>
                <c:pt idx="47">
                  <c:v>1200</c:v>
                </c:pt>
                <c:pt idx="48">
                  <c:v>1350</c:v>
                </c:pt>
                <c:pt idx="49">
                  <c:v>1500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415-4D4C-943A-C106BC6260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8014192"/>
        <c:axId val="1968012528"/>
      </c:lineChart>
      <c:catAx>
        <c:axId val="1968014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8012528"/>
        <c:crosses val="autoZero"/>
        <c:auto val="1"/>
        <c:lblAlgn val="ctr"/>
        <c:lblOffset val="100"/>
        <c:noMultiLvlLbl val="0"/>
      </c:catAx>
      <c:valAx>
        <c:axId val="1968012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8014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323850</xdr:colOff>
      <xdr:row>0</xdr:row>
      <xdr:rowOff>160817</xdr:rowOff>
    </xdr:from>
    <xdr:to>
      <xdr:col>14</xdr:col>
      <xdr:colOff>38100</xdr:colOff>
      <xdr:row>10</xdr:row>
      <xdr:rowOff>121905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94CD48-035B-4B6A-B0B3-7777DE2F7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160817"/>
          <a:ext cx="6610350" cy="2843988"/>
        </a:xfrm>
        <a:prstGeom prst="rect">
          <a:avLst/>
        </a:prstGeom>
      </xdr:spPr>
    </xdr:pic>
    <xdr:clientData/>
  </xdr:twoCellAnchor>
  <xdr:twoCellAnchor>
    <xdr:from>
      <xdr:col>6</xdr:col>
      <xdr:colOff>323849</xdr:colOff>
      <xdr:row>17</xdr:row>
      <xdr:rowOff>34924</xdr:rowOff>
    </xdr:from>
    <xdr:to>
      <xdr:col>15</xdr:col>
      <xdr:colOff>565150</xdr:colOff>
      <xdr:row>35</xdr:row>
      <xdr:rowOff>25400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CC388BD-A702-4885-AA2D-8D209269AD3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234950</xdr:colOff>
      <xdr:row>0</xdr:row>
      <xdr:rowOff>260350</xdr:rowOff>
    </xdr:from>
    <xdr:to>
      <xdr:col>12</xdr:col>
      <xdr:colOff>80801</xdr:colOff>
      <xdr:row>0</xdr:row>
      <xdr:rowOff>1176340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573E33C-6A83-45F1-9C18-1E21BB2D9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4950" y="260350"/>
          <a:ext cx="9542301" cy="91599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</xdr:row>
      <xdr:rowOff>120650</xdr:rowOff>
    </xdr:from>
    <xdr:to>
      <xdr:col>12</xdr:col>
      <xdr:colOff>50800</xdr:colOff>
      <xdr:row>7</xdr:row>
      <xdr:rowOff>236173</xdr:rowOff>
    </xdr:to>
    <xdr:pic>
      <xdr:nvPicPr>
        <xdr:cNvPr id="4" name="Picture 3" descr="ROI formula for multiple periods = (1+r)^t - 1">
          <a:extLst>
            <a:ext uri="{FF2B5EF4-FFF2-40B4-BE49-F238E27FC236}">
              <a16:creationId xmlns:a16="http://schemas.microsoft.com/office/drawing/2014/main" id="{1F072FA1-4DE0-4255-92E8-3A43A6053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2750" y="2101850"/>
          <a:ext cx="5524500" cy="852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project-management.info/cost-benefit-analysis-business-cases/" TargetMode="External"/><Relationship Id="rId1" Type="http://schemas.openxmlformats.org/officeDocument/2006/relationships/hyperlink" Target="https://project-management.info/return-on-investment-ro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0CA63-E0EE-4145-AFB0-5589DAA4ECB2}">
  <dimension ref="A1:F207"/>
  <sheetViews>
    <sheetView tabSelected="1" topLeftCell="B11" workbookViewId="0">
      <selection activeCell="G16" sqref="G16"/>
    </sheetView>
  </sheetViews>
  <sheetFormatPr defaultRowHeight="14.5"/>
  <cols>
    <col min="1" max="1" width="33.1796875" customWidth="1"/>
    <col min="2" max="2" width="16" customWidth="1"/>
    <col min="3" max="3" width="10.6328125" customWidth="1"/>
    <col min="4" max="4" width="11.7265625" customWidth="1"/>
    <col min="5" max="5" width="13.6328125" customWidth="1"/>
    <col min="6" max="6" width="15.26953125" customWidth="1"/>
  </cols>
  <sheetData>
    <row r="1" spans="1:4" s="11" customFormat="1" ht="21.5" thickBot="1">
      <c r="A1" s="11" t="s">
        <v>10</v>
      </c>
    </row>
    <row r="2" spans="1:4" ht="21" thickBot="1">
      <c r="A2" s="1" t="s">
        <v>0</v>
      </c>
      <c r="B2" s="10">
        <v>6000</v>
      </c>
    </row>
    <row r="3" spans="1:4" ht="21" thickBot="1">
      <c r="A3" s="2" t="s">
        <v>1</v>
      </c>
      <c r="B3" s="8">
        <v>10</v>
      </c>
    </row>
    <row r="4" spans="1:4" ht="21" thickBot="1">
      <c r="A4" s="2" t="s">
        <v>2</v>
      </c>
      <c r="B4" s="8">
        <v>25</v>
      </c>
    </row>
    <row r="5" spans="1:4" ht="21" thickBot="1">
      <c r="A5" s="3" t="s">
        <v>8</v>
      </c>
      <c r="B5" s="9">
        <v>10</v>
      </c>
    </row>
    <row r="6" spans="1:4" ht="21" thickBot="1">
      <c r="A6" s="3" t="s">
        <v>9</v>
      </c>
      <c r="B6" s="8">
        <f>Price*B5</f>
        <v>250</v>
      </c>
    </row>
    <row r="7" spans="1:4" ht="21" thickBot="1">
      <c r="A7" s="3" t="s">
        <v>5</v>
      </c>
      <c r="B7" s="8">
        <f>FIxedCost+UnitCost_VC*B5</f>
        <v>6100</v>
      </c>
    </row>
    <row r="8" spans="1:4" ht="21" thickBot="1">
      <c r="A8" s="3" t="s">
        <v>6</v>
      </c>
      <c r="B8" s="8">
        <f>B6-B7</f>
        <v>-5850</v>
      </c>
    </row>
    <row r="9" spans="1:4" ht="44" customHeight="1">
      <c r="A9" s="4" t="s">
        <v>7</v>
      </c>
    </row>
    <row r="11" spans="1:4" s="7" customFormat="1" ht="34" customHeight="1">
      <c r="A11" s="3" t="s">
        <v>3</v>
      </c>
      <c r="B11" s="6" t="s">
        <v>4</v>
      </c>
      <c r="C11" s="7" t="s">
        <v>5</v>
      </c>
      <c r="D11" s="7" t="s">
        <v>6</v>
      </c>
    </row>
    <row r="12" spans="1:4" s="5" customFormat="1" ht="18.5">
      <c r="A12" s="5">
        <v>399.99999999999994</v>
      </c>
      <c r="B12" s="5">
        <f>Price*A12</f>
        <v>9999.9999999999982</v>
      </c>
      <c r="C12" s="5">
        <f>FIxedCost+UnitCost_VC*A12</f>
        <v>10000</v>
      </c>
      <c r="D12" s="5">
        <f>B12-C12</f>
        <v>0</v>
      </c>
    </row>
    <row r="15" spans="1:4" ht="18.5">
      <c r="A15" s="5" t="s">
        <v>33</v>
      </c>
      <c r="B15" s="5">
        <v>10</v>
      </c>
    </row>
    <row r="16" spans="1:4" ht="18.5">
      <c r="A16" s="5" t="s">
        <v>34</v>
      </c>
      <c r="B16" s="5">
        <v>25</v>
      </c>
    </row>
    <row r="17" spans="1:6" ht="19" thickBot="1">
      <c r="A17" s="5" t="s">
        <v>35</v>
      </c>
      <c r="B17" s="5">
        <v>6000</v>
      </c>
    </row>
    <row r="18" spans="1:6" ht="36.5" thickBot="1">
      <c r="A18" s="20" t="s">
        <v>27</v>
      </c>
      <c r="B18" s="21" t="s">
        <v>28</v>
      </c>
      <c r="C18" s="21" t="s">
        <v>29</v>
      </c>
      <c r="D18" s="21" t="s">
        <v>30</v>
      </c>
      <c r="E18" s="21" t="s">
        <v>31</v>
      </c>
      <c r="F18" s="22" t="s">
        <v>32</v>
      </c>
    </row>
    <row r="19" spans="1:6" ht="18.5" thickBot="1">
      <c r="A19" s="23">
        <v>10</v>
      </c>
      <c r="B19" s="24">
        <f>$B$15*A19</f>
        <v>100</v>
      </c>
      <c r="C19" s="24">
        <f>$B$17</f>
        <v>6000</v>
      </c>
      <c r="D19" s="24">
        <f>C19+B19</f>
        <v>6100</v>
      </c>
      <c r="E19" s="24">
        <f>$B$16*A19</f>
        <v>250</v>
      </c>
      <c r="F19" s="25">
        <f>E19-D19</f>
        <v>-5850</v>
      </c>
    </row>
    <row r="20" spans="1:6" ht="18.5" thickBot="1">
      <c r="A20" s="23">
        <v>20</v>
      </c>
      <c r="B20" s="24">
        <f>$B$15*A20</f>
        <v>200</v>
      </c>
      <c r="C20" s="24">
        <f>$B$17</f>
        <v>6000</v>
      </c>
      <c r="D20" s="24">
        <f>C20+B20</f>
        <v>6200</v>
      </c>
      <c r="E20" s="24">
        <f>$B$16*A20</f>
        <v>500</v>
      </c>
      <c r="F20" s="25">
        <f>E20-D20</f>
        <v>-5700</v>
      </c>
    </row>
    <row r="21" spans="1:6" ht="18.5" thickBot="1">
      <c r="A21" s="23">
        <v>30</v>
      </c>
      <c r="B21" s="24">
        <f t="shared" ref="B21:B68" si="0">$B$15*A21</f>
        <v>300</v>
      </c>
      <c r="C21" s="24">
        <f t="shared" ref="C21:C68" si="1">$B$17</f>
        <v>6000</v>
      </c>
      <c r="D21" s="24">
        <f t="shared" ref="D21:D58" si="2">C21+B21</f>
        <v>6300</v>
      </c>
      <c r="E21" s="24">
        <f t="shared" ref="E21:E58" si="3">$B$16*A21</f>
        <v>750</v>
      </c>
      <c r="F21" s="25">
        <f t="shared" ref="F21:F58" si="4">E21-D21</f>
        <v>-5550</v>
      </c>
    </row>
    <row r="22" spans="1:6" ht="18.5" thickBot="1">
      <c r="A22" s="23">
        <v>40</v>
      </c>
      <c r="B22" s="24">
        <f t="shared" si="0"/>
        <v>400</v>
      </c>
      <c r="C22" s="24">
        <f t="shared" si="1"/>
        <v>6000</v>
      </c>
      <c r="D22" s="24">
        <f t="shared" si="2"/>
        <v>6400</v>
      </c>
      <c r="E22" s="24">
        <f t="shared" si="3"/>
        <v>1000</v>
      </c>
      <c r="F22" s="25">
        <f t="shared" si="4"/>
        <v>-5400</v>
      </c>
    </row>
    <row r="23" spans="1:6" ht="18.5" thickBot="1">
      <c r="A23" s="23">
        <v>50</v>
      </c>
      <c r="B23" s="24">
        <f t="shared" si="0"/>
        <v>500</v>
      </c>
      <c r="C23" s="24">
        <f t="shared" si="1"/>
        <v>6000</v>
      </c>
      <c r="D23" s="24">
        <f t="shared" si="2"/>
        <v>6500</v>
      </c>
      <c r="E23" s="24">
        <f t="shared" si="3"/>
        <v>1250</v>
      </c>
      <c r="F23" s="25">
        <f t="shared" si="4"/>
        <v>-5250</v>
      </c>
    </row>
    <row r="24" spans="1:6" ht="18.5" thickBot="1">
      <c r="A24" s="23">
        <v>60</v>
      </c>
      <c r="B24" s="24">
        <f t="shared" si="0"/>
        <v>600</v>
      </c>
      <c r="C24" s="24">
        <f t="shared" si="1"/>
        <v>6000</v>
      </c>
      <c r="D24" s="24">
        <f t="shared" si="2"/>
        <v>6600</v>
      </c>
      <c r="E24" s="24">
        <f t="shared" si="3"/>
        <v>1500</v>
      </c>
      <c r="F24" s="25">
        <f t="shared" si="4"/>
        <v>-5100</v>
      </c>
    </row>
    <row r="25" spans="1:6" ht="18.5" thickBot="1">
      <c r="A25" s="23">
        <v>70</v>
      </c>
      <c r="B25" s="24">
        <f t="shared" si="0"/>
        <v>700</v>
      </c>
      <c r="C25" s="24">
        <f t="shared" si="1"/>
        <v>6000</v>
      </c>
      <c r="D25" s="24">
        <f t="shared" si="2"/>
        <v>6700</v>
      </c>
      <c r="E25" s="24">
        <f t="shared" si="3"/>
        <v>1750</v>
      </c>
      <c r="F25" s="25">
        <f t="shared" si="4"/>
        <v>-4950</v>
      </c>
    </row>
    <row r="26" spans="1:6" ht="18.5" thickBot="1">
      <c r="A26" s="23">
        <v>80</v>
      </c>
      <c r="B26" s="24">
        <f t="shared" si="0"/>
        <v>800</v>
      </c>
      <c r="C26" s="24">
        <f t="shared" si="1"/>
        <v>6000</v>
      </c>
      <c r="D26" s="24">
        <f t="shared" si="2"/>
        <v>6800</v>
      </c>
      <c r="E26" s="24">
        <f t="shared" si="3"/>
        <v>2000</v>
      </c>
      <c r="F26" s="25">
        <f t="shared" si="4"/>
        <v>-4800</v>
      </c>
    </row>
    <row r="27" spans="1:6" ht="18.5" thickBot="1">
      <c r="A27" s="23">
        <v>90</v>
      </c>
      <c r="B27" s="24">
        <f t="shared" si="0"/>
        <v>900</v>
      </c>
      <c r="C27" s="24">
        <f t="shared" si="1"/>
        <v>6000</v>
      </c>
      <c r="D27" s="24">
        <f t="shared" si="2"/>
        <v>6900</v>
      </c>
      <c r="E27" s="24">
        <f t="shared" si="3"/>
        <v>2250</v>
      </c>
      <c r="F27" s="25">
        <f t="shared" si="4"/>
        <v>-4650</v>
      </c>
    </row>
    <row r="28" spans="1:6" ht="18.5" thickBot="1">
      <c r="A28" s="23">
        <v>100</v>
      </c>
      <c r="B28" s="24">
        <f t="shared" si="0"/>
        <v>1000</v>
      </c>
      <c r="C28" s="24">
        <f t="shared" si="1"/>
        <v>6000</v>
      </c>
      <c r="D28" s="24">
        <f t="shared" si="2"/>
        <v>7000</v>
      </c>
      <c r="E28" s="24">
        <f t="shared" si="3"/>
        <v>2500</v>
      </c>
      <c r="F28" s="25">
        <f t="shared" si="4"/>
        <v>-4500</v>
      </c>
    </row>
    <row r="29" spans="1:6" ht="18.5" thickBot="1">
      <c r="A29" s="23">
        <v>110</v>
      </c>
      <c r="B29" s="24">
        <f t="shared" si="0"/>
        <v>1100</v>
      </c>
      <c r="C29" s="24">
        <f t="shared" si="1"/>
        <v>6000</v>
      </c>
      <c r="D29" s="24">
        <f t="shared" si="2"/>
        <v>7100</v>
      </c>
      <c r="E29" s="24">
        <f t="shared" si="3"/>
        <v>2750</v>
      </c>
      <c r="F29" s="25">
        <f t="shared" si="4"/>
        <v>-4350</v>
      </c>
    </row>
    <row r="30" spans="1:6" ht="18.5" thickBot="1">
      <c r="A30" s="23">
        <v>120</v>
      </c>
      <c r="B30" s="24">
        <f t="shared" si="0"/>
        <v>1200</v>
      </c>
      <c r="C30" s="24">
        <f t="shared" si="1"/>
        <v>6000</v>
      </c>
      <c r="D30" s="24">
        <f t="shared" si="2"/>
        <v>7200</v>
      </c>
      <c r="E30" s="24">
        <f t="shared" si="3"/>
        <v>3000</v>
      </c>
      <c r="F30" s="25">
        <f t="shared" si="4"/>
        <v>-4200</v>
      </c>
    </row>
    <row r="31" spans="1:6" ht="18.5" thickBot="1">
      <c r="A31" s="23">
        <v>130</v>
      </c>
      <c r="B31" s="24">
        <f t="shared" si="0"/>
        <v>1300</v>
      </c>
      <c r="C31" s="24">
        <f t="shared" si="1"/>
        <v>6000</v>
      </c>
      <c r="D31" s="24">
        <f t="shared" si="2"/>
        <v>7300</v>
      </c>
      <c r="E31" s="24">
        <f t="shared" si="3"/>
        <v>3250</v>
      </c>
      <c r="F31" s="25">
        <f t="shared" si="4"/>
        <v>-4050</v>
      </c>
    </row>
    <row r="32" spans="1:6" ht="18.5" thickBot="1">
      <c r="A32" s="23">
        <v>140</v>
      </c>
      <c r="B32" s="24">
        <f t="shared" si="0"/>
        <v>1400</v>
      </c>
      <c r="C32" s="24">
        <f t="shared" si="1"/>
        <v>6000</v>
      </c>
      <c r="D32" s="24">
        <f t="shared" si="2"/>
        <v>7400</v>
      </c>
      <c r="E32" s="24">
        <f t="shared" si="3"/>
        <v>3500</v>
      </c>
      <c r="F32" s="25">
        <f t="shared" si="4"/>
        <v>-3900</v>
      </c>
    </row>
    <row r="33" spans="1:6" ht="18.5" thickBot="1">
      <c r="A33" s="23">
        <v>150</v>
      </c>
      <c r="B33" s="24">
        <f t="shared" si="0"/>
        <v>1500</v>
      </c>
      <c r="C33" s="24">
        <f t="shared" si="1"/>
        <v>6000</v>
      </c>
      <c r="D33" s="24">
        <f t="shared" si="2"/>
        <v>7500</v>
      </c>
      <c r="E33" s="24">
        <f t="shared" si="3"/>
        <v>3750</v>
      </c>
      <c r="F33" s="25">
        <f t="shared" si="4"/>
        <v>-3750</v>
      </c>
    </row>
    <row r="34" spans="1:6" ht="18.5" thickBot="1">
      <c r="A34" s="23">
        <v>160</v>
      </c>
      <c r="B34" s="24">
        <f t="shared" si="0"/>
        <v>1600</v>
      </c>
      <c r="C34" s="24">
        <f t="shared" si="1"/>
        <v>6000</v>
      </c>
      <c r="D34" s="24">
        <f t="shared" si="2"/>
        <v>7600</v>
      </c>
      <c r="E34" s="24">
        <f t="shared" si="3"/>
        <v>4000</v>
      </c>
      <c r="F34" s="25">
        <f t="shared" si="4"/>
        <v>-3600</v>
      </c>
    </row>
    <row r="35" spans="1:6" ht="18.5" thickBot="1">
      <c r="A35" s="23">
        <v>170</v>
      </c>
      <c r="B35" s="24">
        <f t="shared" si="0"/>
        <v>1700</v>
      </c>
      <c r="C35" s="24">
        <f t="shared" si="1"/>
        <v>6000</v>
      </c>
      <c r="D35" s="24">
        <f t="shared" si="2"/>
        <v>7700</v>
      </c>
      <c r="E35" s="24">
        <f t="shared" si="3"/>
        <v>4250</v>
      </c>
      <c r="F35" s="25">
        <f t="shared" si="4"/>
        <v>-3450</v>
      </c>
    </row>
    <row r="36" spans="1:6" ht="18.5" thickBot="1">
      <c r="A36" s="23">
        <v>180</v>
      </c>
      <c r="B36" s="24">
        <f t="shared" si="0"/>
        <v>1800</v>
      </c>
      <c r="C36" s="24">
        <f t="shared" si="1"/>
        <v>6000</v>
      </c>
      <c r="D36" s="24">
        <f t="shared" si="2"/>
        <v>7800</v>
      </c>
      <c r="E36" s="24">
        <f t="shared" si="3"/>
        <v>4500</v>
      </c>
      <c r="F36" s="25">
        <f t="shared" si="4"/>
        <v>-3300</v>
      </c>
    </row>
    <row r="37" spans="1:6" ht="18.5" thickBot="1">
      <c r="A37" s="23">
        <v>190</v>
      </c>
      <c r="B37" s="24">
        <f t="shared" si="0"/>
        <v>1900</v>
      </c>
      <c r="C37" s="24">
        <f t="shared" si="1"/>
        <v>6000</v>
      </c>
      <c r="D37" s="24">
        <f t="shared" si="2"/>
        <v>7900</v>
      </c>
      <c r="E37" s="24">
        <f t="shared" si="3"/>
        <v>4750</v>
      </c>
      <c r="F37" s="25">
        <f t="shared" si="4"/>
        <v>-3150</v>
      </c>
    </row>
    <row r="38" spans="1:6" ht="18.5" thickBot="1">
      <c r="A38" s="23">
        <v>200</v>
      </c>
      <c r="B38" s="24">
        <f t="shared" si="0"/>
        <v>2000</v>
      </c>
      <c r="C38" s="24">
        <f t="shared" si="1"/>
        <v>6000</v>
      </c>
      <c r="D38" s="24">
        <f t="shared" si="2"/>
        <v>8000</v>
      </c>
      <c r="E38" s="24">
        <f t="shared" si="3"/>
        <v>5000</v>
      </c>
      <c r="F38" s="25">
        <f t="shared" si="4"/>
        <v>-3000</v>
      </c>
    </row>
    <row r="39" spans="1:6" ht="18.5" thickBot="1">
      <c r="A39" s="23">
        <v>210</v>
      </c>
      <c r="B39" s="24">
        <f t="shared" si="0"/>
        <v>2100</v>
      </c>
      <c r="C39" s="24">
        <f t="shared" si="1"/>
        <v>6000</v>
      </c>
      <c r="D39" s="24">
        <f t="shared" si="2"/>
        <v>8100</v>
      </c>
      <c r="E39" s="24">
        <f t="shared" si="3"/>
        <v>5250</v>
      </c>
      <c r="F39" s="25">
        <f t="shared" si="4"/>
        <v>-2850</v>
      </c>
    </row>
    <row r="40" spans="1:6" ht="18.5" thickBot="1">
      <c r="A40" s="23">
        <v>220</v>
      </c>
      <c r="B40" s="24">
        <f t="shared" si="0"/>
        <v>2200</v>
      </c>
      <c r="C40" s="24">
        <f t="shared" si="1"/>
        <v>6000</v>
      </c>
      <c r="D40" s="24">
        <f t="shared" si="2"/>
        <v>8200</v>
      </c>
      <c r="E40" s="24">
        <f t="shared" si="3"/>
        <v>5500</v>
      </c>
      <c r="F40" s="25">
        <f t="shared" si="4"/>
        <v>-2700</v>
      </c>
    </row>
    <row r="41" spans="1:6" ht="18.5" thickBot="1">
      <c r="A41" s="23">
        <v>230</v>
      </c>
      <c r="B41" s="24">
        <f t="shared" si="0"/>
        <v>2300</v>
      </c>
      <c r="C41" s="24">
        <f t="shared" si="1"/>
        <v>6000</v>
      </c>
      <c r="D41" s="24">
        <f t="shared" si="2"/>
        <v>8300</v>
      </c>
      <c r="E41" s="24">
        <f t="shared" si="3"/>
        <v>5750</v>
      </c>
      <c r="F41" s="25">
        <f t="shared" si="4"/>
        <v>-2550</v>
      </c>
    </row>
    <row r="42" spans="1:6" ht="18.5" thickBot="1">
      <c r="A42" s="23">
        <v>240</v>
      </c>
      <c r="B42" s="24">
        <f t="shared" si="0"/>
        <v>2400</v>
      </c>
      <c r="C42" s="24">
        <f t="shared" si="1"/>
        <v>6000</v>
      </c>
      <c r="D42" s="24">
        <f t="shared" si="2"/>
        <v>8400</v>
      </c>
      <c r="E42" s="24">
        <f t="shared" si="3"/>
        <v>6000</v>
      </c>
      <c r="F42" s="25">
        <f t="shared" si="4"/>
        <v>-2400</v>
      </c>
    </row>
    <row r="43" spans="1:6" ht="18.5" thickBot="1">
      <c r="A43" s="23">
        <v>250</v>
      </c>
      <c r="B43" s="24">
        <f t="shared" si="0"/>
        <v>2500</v>
      </c>
      <c r="C43" s="24">
        <f t="shared" si="1"/>
        <v>6000</v>
      </c>
      <c r="D43" s="24">
        <f t="shared" si="2"/>
        <v>8500</v>
      </c>
      <c r="E43" s="24">
        <f t="shared" si="3"/>
        <v>6250</v>
      </c>
      <c r="F43" s="25">
        <f t="shared" si="4"/>
        <v>-2250</v>
      </c>
    </row>
    <row r="44" spans="1:6" ht="18.5" thickBot="1">
      <c r="A44" s="23">
        <v>260</v>
      </c>
      <c r="B44" s="24">
        <f t="shared" si="0"/>
        <v>2600</v>
      </c>
      <c r="C44" s="24">
        <f t="shared" si="1"/>
        <v>6000</v>
      </c>
      <c r="D44" s="24">
        <f t="shared" si="2"/>
        <v>8600</v>
      </c>
      <c r="E44" s="24">
        <f t="shared" si="3"/>
        <v>6500</v>
      </c>
      <c r="F44" s="25">
        <f t="shared" si="4"/>
        <v>-2100</v>
      </c>
    </row>
    <row r="45" spans="1:6" ht="18.5" thickBot="1">
      <c r="A45" s="23">
        <v>270</v>
      </c>
      <c r="B45" s="24">
        <f t="shared" si="0"/>
        <v>2700</v>
      </c>
      <c r="C45" s="24">
        <f t="shared" si="1"/>
        <v>6000</v>
      </c>
      <c r="D45" s="24">
        <f t="shared" si="2"/>
        <v>8700</v>
      </c>
      <c r="E45" s="24">
        <f t="shared" si="3"/>
        <v>6750</v>
      </c>
      <c r="F45" s="25">
        <f t="shared" si="4"/>
        <v>-1950</v>
      </c>
    </row>
    <row r="46" spans="1:6" ht="18.5" thickBot="1">
      <c r="A46" s="23">
        <v>280</v>
      </c>
      <c r="B46" s="24">
        <f t="shared" si="0"/>
        <v>2800</v>
      </c>
      <c r="C46" s="24">
        <f t="shared" si="1"/>
        <v>6000</v>
      </c>
      <c r="D46" s="24">
        <f t="shared" si="2"/>
        <v>8800</v>
      </c>
      <c r="E46" s="24">
        <f t="shared" si="3"/>
        <v>7000</v>
      </c>
      <c r="F46" s="25">
        <f t="shared" si="4"/>
        <v>-1800</v>
      </c>
    </row>
    <row r="47" spans="1:6" ht="18.5" thickBot="1">
      <c r="A47" s="23">
        <v>290</v>
      </c>
      <c r="B47" s="24">
        <f t="shared" si="0"/>
        <v>2900</v>
      </c>
      <c r="C47" s="24">
        <f t="shared" si="1"/>
        <v>6000</v>
      </c>
      <c r="D47" s="24">
        <f t="shared" si="2"/>
        <v>8900</v>
      </c>
      <c r="E47" s="24">
        <f t="shared" si="3"/>
        <v>7250</v>
      </c>
      <c r="F47" s="25">
        <f t="shared" si="4"/>
        <v>-1650</v>
      </c>
    </row>
    <row r="48" spans="1:6" ht="18.5" thickBot="1">
      <c r="A48" s="23">
        <v>300</v>
      </c>
      <c r="B48" s="24">
        <f t="shared" si="0"/>
        <v>3000</v>
      </c>
      <c r="C48" s="24">
        <f t="shared" si="1"/>
        <v>6000</v>
      </c>
      <c r="D48" s="24">
        <f t="shared" si="2"/>
        <v>9000</v>
      </c>
      <c r="E48" s="24">
        <f t="shared" si="3"/>
        <v>7500</v>
      </c>
      <c r="F48" s="25">
        <f t="shared" si="4"/>
        <v>-1500</v>
      </c>
    </row>
    <row r="49" spans="1:6" ht="18.5" thickBot="1">
      <c r="A49" s="23">
        <v>310</v>
      </c>
      <c r="B49" s="24">
        <f t="shared" si="0"/>
        <v>3100</v>
      </c>
      <c r="C49" s="24">
        <f t="shared" si="1"/>
        <v>6000</v>
      </c>
      <c r="D49" s="24">
        <f t="shared" si="2"/>
        <v>9100</v>
      </c>
      <c r="E49" s="24">
        <f t="shared" si="3"/>
        <v>7750</v>
      </c>
      <c r="F49" s="25">
        <f t="shared" si="4"/>
        <v>-1350</v>
      </c>
    </row>
    <row r="50" spans="1:6" ht="18.5" thickBot="1">
      <c r="A50" s="23">
        <v>320</v>
      </c>
      <c r="B50" s="24">
        <f t="shared" si="0"/>
        <v>3200</v>
      </c>
      <c r="C50" s="24">
        <f t="shared" si="1"/>
        <v>6000</v>
      </c>
      <c r="D50" s="24">
        <f t="shared" si="2"/>
        <v>9200</v>
      </c>
      <c r="E50" s="24">
        <f t="shared" si="3"/>
        <v>8000</v>
      </c>
      <c r="F50" s="25">
        <f t="shared" si="4"/>
        <v>-1200</v>
      </c>
    </row>
    <row r="51" spans="1:6" ht="18.5" thickBot="1">
      <c r="A51" s="23">
        <v>330</v>
      </c>
      <c r="B51" s="24">
        <f t="shared" si="0"/>
        <v>3300</v>
      </c>
      <c r="C51" s="24">
        <f t="shared" si="1"/>
        <v>6000</v>
      </c>
      <c r="D51" s="24">
        <f t="shared" si="2"/>
        <v>9300</v>
      </c>
      <c r="E51" s="24">
        <f t="shared" si="3"/>
        <v>8250</v>
      </c>
      <c r="F51" s="25">
        <f t="shared" si="4"/>
        <v>-1050</v>
      </c>
    </row>
    <row r="52" spans="1:6" ht="18.5" thickBot="1">
      <c r="A52" s="23">
        <v>340</v>
      </c>
      <c r="B52" s="24">
        <f t="shared" si="0"/>
        <v>3400</v>
      </c>
      <c r="C52" s="24">
        <f t="shared" si="1"/>
        <v>6000</v>
      </c>
      <c r="D52" s="24">
        <f t="shared" si="2"/>
        <v>9400</v>
      </c>
      <c r="E52" s="24">
        <f t="shared" si="3"/>
        <v>8500</v>
      </c>
      <c r="F52" s="25">
        <f t="shared" si="4"/>
        <v>-900</v>
      </c>
    </row>
    <row r="53" spans="1:6" ht="18.5" thickBot="1">
      <c r="A53" s="23">
        <v>350</v>
      </c>
      <c r="B53" s="24">
        <f t="shared" si="0"/>
        <v>3500</v>
      </c>
      <c r="C53" s="24">
        <f t="shared" si="1"/>
        <v>6000</v>
      </c>
      <c r="D53" s="24">
        <f t="shared" si="2"/>
        <v>9500</v>
      </c>
      <c r="E53" s="24">
        <f t="shared" si="3"/>
        <v>8750</v>
      </c>
      <c r="F53" s="25">
        <f t="shared" si="4"/>
        <v>-750</v>
      </c>
    </row>
    <row r="54" spans="1:6" ht="18.5" thickBot="1">
      <c r="A54" s="23">
        <v>360</v>
      </c>
      <c r="B54" s="24">
        <f t="shared" si="0"/>
        <v>3600</v>
      </c>
      <c r="C54" s="24">
        <f t="shared" si="1"/>
        <v>6000</v>
      </c>
      <c r="D54" s="24">
        <f t="shared" si="2"/>
        <v>9600</v>
      </c>
      <c r="E54" s="24">
        <f t="shared" si="3"/>
        <v>9000</v>
      </c>
      <c r="F54" s="25">
        <f t="shared" si="4"/>
        <v>-600</v>
      </c>
    </row>
    <row r="55" spans="1:6" ht="18.5" thickBot="1">
      <c r="A55" s="23">
        <v>370</v>
      </c>
      <c r="B55" s="24">
        <f t="shared" si="0"/>
        <v>3700</v>
      </c>
      <c r="C55" s="24">
        <f t="shared" si="1"/>
        <v>6000</v>
      </c>
      <c r="D55" s="24">
        <f t="shared" si="2"/>
        <v>9700</v>
      </c>
      <c r="E55" s="24">
        <f t="shared" si="3"/>
        <v>9250</v>
      </c>
      <c r="F55" s="25">
        <f t="shared" si="4"/>
        <v>-450</v>
      </c>
    </row>
    <row r="56" spans="1:6" ht="18.5" thickBot="1">
      <c r="A56" s="23">
        <v>380</v>
      </c>
      <c r="B56" s="24">
        <f t="shared" si="0"/>
        <v>3800</v>
      </c>
      <c r="C56" s="24">
        <f t="shared" si="1"/>
        <v>6000</v>
      </c>
      <c r="D56" s="24">
        <f t="shared" si="2"/>
        <v>9800</v>
      </c>
      <c r="E56" s="24">
        <f t="shared" si="3"/>
        <v>9500</v>
      </c>
      <c r="F56" s="25">
        <f t="shared" si="4"/>
        <v>-300</v>
      </c>
    </row>
    <row r="57" spans="1:6" ht="18.5" thickBot="1">
      <c r="A57" s="23">
        <v>390</v>
      </c>
      <c r="B57" s="24">
        <f t="shared" si="0"/>
        <v>3900</v>
      </c>
      <c r="C57" s="24">
        <f t="shared" si="1"/>
        <v>6000</v>
      </c>
      <c r="D57" s="24">
        <f t="shared" si="2"/>
        <v>9900</v>
      </c>
      <c r="E57" s="24">
        <f t="shared" si="3"/>
        <v>9750</v>
      </c>
      <c r="F57" s="25">
        <f t="shared" si="4"/>
        <v>-150</v>
      </c>
    </row>
    <row r="58" spans="1:6" ht="18.5" thickBot="1">
      <c r="A58" s="23">
        <v>400</v>
      </c>
      <c r="B58" s="24">
        <f t="shared" si="0"/>
        <v>4000</v>
      </c>
      <c r="C58" s="24">
        <f t="shared" si="1"/>
        <v>6000</v>
      </c>
      <c r="D58" s="24">
        <f t="shared" si="2"/>
        <v>10000</v>
      </c>
      <c r="E58" s="24">
        <f t="shared" si="3"/>
        <v>10000</v>
      </c>
      <c r="F58" s="25">
        <f t="shared" si="4"/>
        <v>0</v>
      </c>
    </row>
    <row r="59" spans="1:6" ht="18.5" thickBot="1">
      <c r="A59" s="23">
        <v>410</v>
      </c>
      <c r="B59" s="24">
        <f t="shared" si="0"/>
        <v>4100</v>
      </c>
      <c r="C59" s="24">
        <f t="shared" si="1"/>
        <v>6000</v>
      </c>
      <c r="D59" s="24">
        <f t="shared" ref="D59:D68" si="5">C59+B59</f>
        <v>10100</v>
      </c>
      <c r="E59" s="24">
        <f t="shared" ref="E59:E68" si="6">$B$16*A59</f>
        <v>10250</v>
      </c>
      <c r="F59" s="25">
        <f t="shared" ref="F59:F68" si="7">E59-D59</f>
        <v>150</v>
      </c>
    </row>
    <row r="60" spans="1:6" ht="18.5" thickBot="1">
      <c r="A60" s="23">
        <v>420</v>
      </c>
      <c r="B60" s="24">
        <f t="shared" si="0"/>
        <v>4200</v>
      </c>
      <c r="C60" s="24">
        <f t="shared" si="1"/>
        <v>6000</v>
      </c>
      <c r="D60" s="24">
        <f t="shared" si="5"/>
        <v>10200</v>
      </c>
      <c r="E60" s="24">
        <f t="shared" si="6"/>
        <v>10500</v>
      </c>
      <c r="F60" s="25">
        <f t="shared" si="7"/>
        <v>300</v>
      </c>
    </row>
    <row r="61" spans="1:6" ht="18.5" thickBot="1">
      <c r="A61" s="23">
        <v>430</v>
      </c>
      <c r="B61" s="24">
        <f t="shared" si="0"/>
        <v>4300</v>
      </c>
      <c r="C61" s="24">
        <f t="shared" si="1"/>
        <v>6000</v>
      </c>
      <c r="D61" s="24">
        <f t="shared" si="5"/>
        <v>10300</v>
      </c>
      <c r="E61" s="24">
        <f t="shared" si="6"/>
        <v>10750</v>
      </c>
      <c r="F61" s="25">
        <f t="shared" si="7"/>
        <v>450</v>
      </c>
    </row>
    <row r="62" spans="1:6" ht="18.5" thickBot="1">
      <c r="A62" s="23">
        <v>440</v>
      </c>
      <c r="B62" s="24">
        <f t="shared" si="0"/>
        <v>4400</v>
      </c>
      <c r="C62" s="24">
        <f t="shared" si="1"/>
        <v>6000</v>
      </c>
      <c r="D62" s="24">
        <f t="shared" si="5"/>
        <v>10400</v>
      </c>
      <c r="E62" s="24">
        <f t="shared" si="6"/>
        <v>11000</v>
      </c>
      <c r="F62" s="25">
        <f t="shared" si="7"/>
        <v>600</v>
      </c>
    </row>
    <row r="63" spans="1:6" ht="18.5" thickBot="1">
      <c r="A63" s="23">
        <v>450</v>
      </c>
      <c r="B63" s="24">
        <f t="shared" si="0"/>
        <v>4500</v>
      </c>
      <c r="C63" s="24">
        <f t="shared" si="1"/>
        <v>6000</v>
      </c>
      <c r="D63" s="24">
        <f t="shared" si="5"/>
        <v>10500</v>
      </c>
      <c r="E63" s="24">
        <f t="shared" si="6"/>
        <v>11250</v>
      </c>
      <c r="F63" s="25">
        <f t="shared" si="7"/>
        <v>750</v>
      </c>
    </row>
    <row r="64" spans="1:6" ht="18.5" thickBot="1">
      <c r="A64" s="23">
        <v>460</v>
      </c>
      <c r="B64" s="24">
        <f t="shared" si="0"/>
        <v>4600</v>
      </c>
      <c r="C64" s="24">
        <f t="shared" si="1"/>
        <v>6000</v>
      </c>
      <c r="D64" s="24">
        <f t="shared" si="5"/>
        <v>10600</v>
      </c>
      <c r="E64" s="24">
        <f t="shared" si="6"/>
        <v>11500</v>
      </c>
      <c r="F64" s="25">
        <f t="shared" si="7"/>
        <v>900</v>
      </c>
    </row>
    <row r="65" spans="1:6" ht="18.5" thickBot="1">
      <c r="A65" s="23">
        <v>470</v>
      </c>
      <c r="B65" s="24">
        <f t="shared" si="0"/>
        <v>4700</v>
      </c>
      <c r="C65" s="24">
        <f t="shared" si="1"/>
        <v>6000</v>
      </c>
      <c r="D65" s="24">
        <f t="shared" si="5"/>
        <v>10700</v>
      </c>
      <c r="E65" s="24">
        <f t="shared" si="6"/>
        <v>11750</v>
      </c>
      <c r="F65" s="25">
        <f t="shared" si="7"/>
        <v>1050</v>
      </c>
    </row>
    <row r="66" spans="1:6" ht="18.5" thickBot="1">
      <c r="A66" s="23">
        <v>480</v>
      </c>
      <c r="B66" s="24">
        <f t="shared" si="0"/>
        <v>4800</v>
      </c>
      <c r="C66" s="24">
        <f t="shared" si="1"/>
        <v>6000</v>
      </c>
      <c r="D66" s="24">
        <f t="shared" si="5"/>
        <v>10800</v>
      </c>
      <c r="E66" s="24">
        <f t="shared" si="6"/>
        <v>12000</v>
      </c>
      <c r="F66" s="25">
        <f t="shared" si="7"/>
        <v>1200</v>
      </c>
    </row>
    <row r="67" spans="1:6" ht="18.5" thickBot="1">
      <c r="A67" s="23">
        <v>490</v>
      </c>
      <c r="B67" s="24">
        <f t="shared" si="0"/>
        <v>4900</v>
      </c>
      <c r="C67" s="24">
        <f t="shared" si="1"/>
        <v>6000</v>
      </c>
      <c r="D67" s="24">
        <f t="shared" si="5"/>
        <v>10900</v>
      </c>
      <c r="E67" s="24">
        <f t="shared" si="6"/>
        <v>12250</v>
      </c>
      <c r="F67" s="25">
        <f t="shared" si="7"/>
        <v>1350</v>
      </c>
    </row>
    <row r="68" spans="1:6" ht="18.5" thickBot="1">
      <c r="A68" s="23">
        <v>500</v>
      </c>
      <c r="B68" s="24">
        <f t="shared" si="0"/>
        <v>5000</v>
      </c>
      <c r="C68" s="24">
        <f t="shared" si="1"/>
        <v>6000</v>
      </c>
      <c r="D68" s="24">
        <f t="shared" si="5"/>
        <v>11000</v>
      </c>
      <c r="E68" s="24">
        <f t="shared" si="6"/>
        <v>12500</v>
      </c>
      <c r="F68" s="25">
        <f t="shared" si="7"/>
        <v>1500</v>
      </c>
    </row>
    <row r="69" spans="1:6" ht="18.5" thickBot="1">
      <c r="A69" s="23">
        <v>510</v>
      </c>
    </row>
    <row r="70" spans="1:6" ht="18.5" thickBot="1">
      <c r="A70" s="23">
        <v>520</v>
      </c>
    </row>
    <row r="71" spans="1:6" ht="18.5" thickBot="1">
      <c r="A71" s="23">
        <v>530</v>
      </c>
    </row>
    <row r="72" spans="1:6" ht="18.5" thickBot="1">
      <c r="A72" s="23">
        <v>540</v>
      </c>
    </row>
    <row r="73" spans="1:6" ht="18.5" thickBot="1">
      <c r="A73" s="23">
        <v>550</v>
      </c>
    </row>
    <row r="74" spans="1:6" ht="18.5" thickBot="1">
      <c r="A74" s="23">
        <v>560</v>
      </c>
    </row>
    <row r="75" spans="1:6" ht="18.5" thickBot="1">
      <c r="A75" s="23">
        <v>570</v>
      </c>
    </row>
    <row r="76" spans="1:6" ht="18.5" thickBot="1">
      <c r="A76" s="23">
        <v>580</v>
      </c>
    </row>
    <row r="77" spans="1:6" ht="18.5" thickBot="1">
      <c r="A77" s="23">
        <v>590</v>
      </c>
    </row>
    <row r="78" spans="1:6" ht="18.5" thickBot="1">
      <c r="A78" s="23">
        <v>600</v>
      </c>
    </row>
    <row r="79" spans="1:6" ht="18.5" thickBot="1">
      <c r="A79" s="23">
        <v>610</v>
      </c>
    </row>
    <row r="80" spans="1:6" ht="18.5" thickBot="1">
      <c r="A80" s="23">
        <v>620</v>
      </c>
    </row>
    <row r="81" spans="1:1" ht="18.5" thickBot="1">
      <c r="A81" s="23">
        <v>630</v>
      </c>
    </row>
    <row r="82" spans="1:1" ht="18.5" thickBot="1">
      <c r="A82" s="23">
        <v>640</v>
      </c>
    </row>
    <row r="83" spans="1:1" ht="18.5" thickBot="1">
      <c r="A83" s="23">
        <v>650</v>
      </c>
    </row>
    <row r="84" spans="1:1" ht="18.5" thickBot="1">
      <c r="A84" s="23">
        <v>660</v>
      </c>
    </row>
    <row r="85" spans="1:1" ht="18.5" thickBot="1">
      <c r="A85" s="23">
        <v>670</v>
      </c>
    </row>
    <row r="86" spans="1:1" ht="18.5" thickBot="1">
      <c r="A86" s="23">
        <v>680</v>
      </c>
    </row>
    <row r="87" spans="1:1" ht="18.5" thickBot="1">
      <c r="A87" s="23">
        <v>690</v>
      </c>
    </row>
    <row r="88" spans="1:1" ht="18.5" thickBot="1">
      <c r="A88" s="23">
        <v>700</v>
      </c>
    </row>
    <row r="89" spans="1:1" ht="18.5" thickBot="1">
      <c r="A89" s="23">
        <v>710</v>
      </c>
    </row>
    <row r="90" spans="1:1" ht="18.5" thickBot="1">
      <c r="A90" s="23">
        <v>720</v>
      </c>
    </row>
    <row r="91" spans="1:1" ht="18.5" thickBot="1">
      <c r="A91" s="23">
        <v>730</v>
      </c>
    </row>
    <row r="92" spans="1:1" ht="18.5" thickBot="1">
      <c r="A92" s="23">
        <v>740</v>
      </c>
    </row>
    <row r="93" spans="1:1" ht="18.5" thickBot="1">
      <c r="A93" s="23">
        <v>750</v>
      </c>
    </row>
    <row r="94" spans="1:1" ht="18.5" thickBot="1">
      <c r="A94" s="23">
        <v>760</v>
      </c>
    </row>
    <row r="95" spans="1:1" ht="18.5" thickBot="1">
      <c r="A95" s="23">
        <v>770</v>
      </c>
    </row>
    <row r="96" spans="1:1" ht="18.5" thickBot="1">
      <c r="A96" s="23">
        <v>780</v>
      </c>
    </row>
    <row r="97" spans="1:1" ht="18.5" thickBot="1">
      <c r="A97" s="23">
        <v>790</v>
      </c>
    </row>
    <row r="98" spans="1:1" ht="18.5" thickBot="1">
      <c r="A98" s="23">
        <v>800</v>
      </c>
    </row>
    <row r="99" spans="1:1" ht="18.5" thickBot="1">
      <c r="A99" s="23">
        <v>810</v>
      </c>
    </row>
    <row r="100" spans="1:1" ht="18.5" thickBot="1">
      <c r="A100" s="23">
        <v>820</v>
      </c>
    </row>
    <row r="101" spans="1:1" ht="18.5" thickBot="1">
      <c r="A101" s="23">
        <v>830</v>
      </c>
    </row>
    <row r="102" spans="1:1" ht="18.5" thickBot="1">
      <c r="A102" s="23">
        <v>840</v>
      </c>
    </row>
    <row r="103" spans="1:1" ht="18.5" thickBot="1">
      <c r="A103" s="23">
        <v>850</v>
      </c>
    </row>
    <row r="104" spans="1:1" ht="18.5" thickBot="1">
      <c r="A104" s="23">
        <v>860</v>
      </c>
    </row>
    <row r="105" spans="1:1" ht="18.5" thickBot="1">
      <c r="A105" s="23">
        <v>870</v>
      </c>
    </row>
    <row r="106" spans="1:1" ht="18.5" thickBot="1">
      <c r="A106" s="23">
        <v>880</v>
      </c>
    </row>
    <row r="107" spans="1:1" ht="18.5" thickBot="1">
      <c r="A107" s="23">
        <v>890</v>
      </c>
    </row>
    <row r="108" spans="1:1" ht="18.5" thickBot="1">
      <c r="A108" s="23">
        <v>900</v>
      </c>
    </row>
    <row r="109" spans="1:1" ht="18.5" thickBot="1">
      <c r="A109" s="23">
        <v>910</v>
      </c>
    </row>
    <row r="110" spans="1:1" ht="18.5" thickBot="1">
      <c r="A110" s="23">
        <v>920</v>
      </c>
    </row>
    <row r="111" spans="1:1" ht="18.5" thickBot="1">
      <c r="A111" s="23">
        <v>930</v>
      </c>
    </row>
    <row r="112" spans="1:1" ht="18.5" thickBot="1">
      <c r="A112" s="23">
        <v>940</v>
      </c>
    </row>
    <row r="113" spans="1:1" ht="18.5" thickBot="1">
      <c r="A113" s="23">
        <v>950</v>
      </c>
    </row>
    <row r="114" spans="1:1" ht="18.5" thickBot="1">
      <c r="A114" s="23">
        <v>960</v>
      </c>
    </row>
    <row r="115" spans="1:1" ht="18.5" thickBot="1">
      <c r="A115" s="23">
        <v>970</v>
      </c>
    </row>
    <row r="116" spans="1:1" ht="18.5" thickBot="1">
      <c r="A116" s="23">
        <v>980</v>
      </c>
    </row>
    <row r="117" spans="1:1" ht="18.5" thickBot="1">
      <c r="A117" s="23">
        <v>990</v>
      </c>
    </row>
    <row r="118" spans="1:1" ht="18.5" thickBot="1">
      <c r="A118" s="23">
        <v>1000</v>
      </c>
    </row>
    <row r="119" spans="1:1" ht="18.5" thickBot="1">
      <c r="A119" s="23">
        <v>1010</v>
      </c>
    </row>
    <row r="120" spans="1:1" ht="18.5" thickBot="1">
      <c r="A120" s="23">
        <v>1020</v>
      </c>
    </row>
    <row r="121" spans="1:1" ht="18.5" thickBot="1">
      <c r="A121" s="23">
        <v>1030</v>
      </c>
    </row>
    <row r="122" spans="1:1" ht="18.5" thickBot="1">
      <c r="A122" s="23">
        <v>1040</v>
      </c>
    </row>
    <row r="123" spans="1:1" ht="18.5" thickBot="1">
      <c r="A123" s="23">
        <v>1050</v>
      </c>
    </row>
    <row r="124" spans="1:1" ht="18.5" thickBot="1">
      <c r="A124" s="23">
        <v>1060</v>
      </c>
    </row>
    <row r="125" spans="1:1" ht="18.5" thickBot="1">
      <c r="A125" s="23">
        <v>1070</v>
      </c>
    </row>
    <row r="126" spans="1:1" ht="18.5" thickBot="1">
      <c r="A126" s="23">
        <v>1080</v>
      </c>
    </row>
    <row r="127" spans="1:1" ht="18.5" thickBot="1">
      <c r="A127" s="23">
        <v>1090</v>
      </c>
    </row>
    <row r="128" spans="1:1" ht="18.5" thickBot="1">
      <c r="A128" s="23">
        <v>1100</v>
      </c>
    </row>
    <row r="129" spans="1:1" ht="18.5" thickBot="1">
      <c r="A129" s="23">
        <v>1110</v>
      </c>
    </row>
    <row r="130" spans="1:1" ht="18.5" thickBot="1">
      <c r="A130" s="23">
        <v>1120</v>
      </c>
    </row>
    <row r="131" spans="1:1" ht="18.5" thickBot="1">
      <c r="A131" s="23">
        <v>1130</v>
      </c>
    </row>
    <row r="132" spans="1:1" ht="18.5" thickBot="1">
      <c r="A132" s="23">
        <v>1140</v>
      </c>
    </row>
    <row r="133" spans="1:1" ht="18.5" thickBot="1">
      <c r="A133" s="23">
        <v>1150</v>
      </c>
    </row>
    <row r="134" spans="1:1" ht="18.5" thickBot="1">
      <c r="A134" s="23">
        <v>1160</v>
      </c>
    </row>
    <row r="135" spans="1:1" ht="18.5" thickBot="1">
      <c r="A135" s="23">
        <v>1170</v>
      </c>
    </row>
    <row r="136" spans="1:1" ht="18.5" thickBot="1">
      <c r="A136" s="23">
        <v>1180</v>
      </c>
    </row>
    <row r="137" spans="1:1" ht="18.5" thickBot="1">
      <c r="A137" s="23">
        <v>1190</v>
      </c>
    </row>
    <row r="138" spans="1:1" ht="18.5" thickBot="1">
      <c r="A138" s="23">
        <v>1200</v>
      </c>
    </row>
    <row r="139" spans="1:1" ht="18.5" thickBot="1">
      <c r="A139" s="23">
        <v>1210</v>
      </c>
    </row>
    <row r="140" spans="1:1" ht="18.5" thickBot="1">
      <c r="A140" s="23">
        <v>1220</v>
      </c>
    </row>
    <row r="141" spans="1:1" ht="18.5" thickBot="1">
      <c r="A141" s="23">
        <v>1230</v>
      </c>
    </row>
    <row r="142" spans="1:1" ht="18.5" thickBot="1">
      <c r="A142" s="23">
        <v>1240</v>
      </c>
    </row>
    <row r="143" spans="1:1" ht="18.5" thickBot="1">
      <c r="A143" s="23">
        <v>1250</v>
      </c>
    </row>
    <row r="144" spans="1:1" ht="18.5" thickBot="1">
      <c r="A144" s="23">
        <v>1260</v>
      </c>
    </row>
    <row r="145" spans="1:1" ht="18.5" thickBot="1">
      <c r="A145" s="23">
        <v>1270</v>
      </c>
    </row>
    <row r="146" spans="1:1" ht="18.5" thickBot="1">
      <c r="A146" s="23">
        <v>1280</v>
      </c>
    </row>
    <row r="147" spans="1:1" ht="18.5" thickBot="1">
      <c r="A147" s="23">
        <v>1290</v>
      </c>
    </row>
    <row r="148" spans="1:1" ht="18.5" thickBot="1">
      <c r="A148" s="23">
        <v>1300</v>
      </c>
    </row>
    <row r="149" spans="1:1" ht="18.5" thickBot="1">
      <c r="A149" s="23">
        <v>1310</v>
      </c>
    </row>
    <row r="150" spans="1:1" ht="18.5" thickBot="1">
      <c r="A150" s="23">
        <v>1320</v>
      </c>
    </row>
    <row r="151" spans="1:1" ht="18.5" thickBot="1">
      <c r="A151" s="23">
        <v>1330</v>
      </c>
    </row>
    <row r="152" spans="1:1" ht="18.5" thickBot="1">
      <c r="A152" s="23">
        <v>1340</v>
      </c>
    </row>
    <row r="153" spans="1:1" ht="18.5" thickBot="1">
      <c r="A153" s="23">
        <v>1350</v>
      </c>
    </row>
    <row r="154" spans="1:1" ht="18.5" thickBot="1">
      <c r="A154" s="23">
        <v>1360</v>
      </c>
    </row>
    <row r="155" spans="1:1" ht="18.5" thickBot="1">
      <c r="A155" s="23">
        <v>1370</v>
      </c>
    </row>
    <row r="156" spans="1:1" ht="18.5" thickBot="1">
      <c r="A156" s="23">
        <v>1380</v>
      </c>
    </row>
    <row r="157" spans="1:1" ht="18.5" thickBot="1">
      <c r="A157" s="23">
        <v>1390</v>
      </c>
    </row>
    <row r="158" spans="1:1" ht="18.5" thickBot="1">
      <c r="A158" s="23">
        <v>1400</v>
      </c>
    </row>
    <row r="159" spans="1:1" ht="18.5" thickBot="1">
      <c r="A159" s="23">
        <v>1410</v>
      </c>
    </row>
    <row r="160" spans="1:1" ht="18.5" thickBot="1">
      <c r="A160" s="23">
        <v>1420</v>
      </c>
    </row>
    <row r="161" spans="1:1" ht="18.5" thickBot="1">
      <c r="A161" s="23">
        <v>1430</v>
      </c>
    </row>
    <row r="162" spans="1:1" ht="18.5" thickBot="1">
      <c r="A162" s="23">
        <v>1440</v>
      </c>
    </row>
    <row r="163" spans="1:1" ht="18.5" thickBot="1">
      <c r="A163" s="23">
        <v>1450</v>
      </c>
    </row>
    <row r="164" spans="1:1" ht="18.5" thickBot="1">
      <c r="A164" s="23">
        <v>1460</v>
      </c>
    </row>
    <row r="165" spans="1:1" ht="18.5" thickBot="1">
      <c r="A165" s="23">
        <v>1470</v>
      </c>
    </row>
    <row r="166" spans="1:1" ht="18.5" thickBot="1">
      <c r="A166" s="23">
        <v>1480</v>
      </c>
    </row>
    <row r="167" spans="1:1" ht="18.5" thickBot="1">
      <c r="A167" s="23">
        <v>1490</v>
      </c>
    </row>
    <row r="168" spans="1:1" ht="18.5" thickBot="1">
      <c r="A168" s="23">
        <v>1500</v>
      </c>
    </row>
    <row r="169" spans="1:1" ht="18.5" thickBot="1">
      <c r="A169" s="23">
        <v>1510</v>
      </c>
    </row>
    <row r="170" spans="1:1" ht="18.5" thickBot="1">
      <c r="A170" s="23">
        <v>1520</v>
      </c>
    </row>
    <row r="171" spans="1:1" ht="18.5" thickBot="1">
      <c r="A171" s="23">
        <v>1530</v>
      </c>
    </row>
    <row r="172" spans="1:1" ht="18.5" thickBot="1">
      <c r="A172" s="23">
        <v>1540</v>
      </c>
    </row>
    <row r="173" spans="1:1" ht="18.5" thickBot="1">
      <c r="A173" s="23">
        <v>1550</v>
      </c>
    </row>
    <row r="174" spans="1:1" ht="18.5" thickBot="1">
      <c r="A174" s="23">
        <v>1560</v>
      </c>
    </row>
    <row r="175" spans="1:1" ht="18.5" thickBot="1">
      <c r="A175" s="23">
        <v>1570</v>
      </c>
    </row>
    <row r="176" spans="1:1" ht="18.5" thickBot="1">
      <c r="A176" s="23">
        <v>1580</v>
      </c>
    </row>
    <row r="177" spans="1:1" ht="18.5" thickBot="1">
      <c r="A177" s="23">
        <v>1590</v>
      </c>
    </row>
    <row r="178" spans="1:1" ht="18.5" thickBot="1">
      <c r="A178" s="23">
        <v>1600</v>
      </c>
    </row>
    <row r="179" spans="1:1" ht="18.5" thickBot="1">
      <c r="A179" s="23">
        <v>1610</v>
      </c>
    </row>
    <row r="180" spans="1:1" ht="18.5" thickBot="1">
      <c r="A180" s="23">
        <v>1620</v>
      </c>
    </row>
    <row r="181" spans="1:1" ht="18.5" thickBot="1">
      <c r="A181" s="23">
        <v>1630</v>
      </c>
    </row>
    <row r="182" spans="1:1" ht="18.5" thickBot="1">
      <c r="A182" s="23">
        <v>1640</v>
      </c>
    </row>
    <row r="183" spans="1:1" ht="18.5" thickBot="1">
      <c r="A183" s="23">
        <v>1650</v>
      </c>
    </row>
    <row r="184" spans="1:1" ht="18.5" thickBot="1">
      <c r="A184" s="23">
        <v>1660</v>
      </c>
    </row>
    <row r="185" spans="1:1" ht="18.5" thickBot="1">
      <c r="A185" s="23">
        <v>1670</v>
      </c>
    </row>
    <row r="186" spans="1:1" ht="18.5" thickBot="1">
      <c r="A186" s="23">
        <v>1680</v>
      </c>
    </row>
    <row r="187" spans="1:1" ht="18.5" thickBot="1">
      <c r="A187" s="23">
        <v>1690</v>
      </c>
    </row>
    <row r="188" spans="1:1" ht="18.5" thickBot="1">
      <c r="A188" s="23">
        <v>1700</v>
      </c>
    </row>
    <row r="189" spans="1:1" ht="18.5" thickBot="1">
      <c r="A189" s="23">
        <v>1710</v>
      </c>
    </row>
    <row r="190" spans="1:1" ht="18.5" thickBot="1">
      <c r="A190" s="23">
        <v>1720</v>
      </c>
    </row>
    <row r="191" spans="1:1" ht="18.5" thickBot="1">
      <c r="A191" s="23">
        <v>1730</v>
      </c>
    </row>
    <row r="192" spans="1:1" ht="18.5" thickBot="1">
      <c r="A192" s="23">
        <v>1740</v>
      </c>
    </row>
    <row r="193" spans="1:1" ht="18.5" thickBot="1">
      <c r="A193" s="23">
        <v>1750</v>
      </c>
    </row>
    <row r="194" spans="1:1" ht="18.5" thickBot="1">
      <c r="A194" s="23">
        <v>1760</v>
      </c>
    </row>
    <row r="195" spans="1:1" ht="18.5" thickBot="1">
      <c r="A195" s="23">
        <v>1770</v>
      </c>
    </row>
    <row r="196" spans="1:1" ht="18.5" thickBot="1">
      <c r="A196" s="23">
        <v>1780</v>
      </c>
    </row>
    <row r="197" spans="1:1" ht="18.5" thickBot="1">
      <c r="A197" s="23">
        <v>1790</v>
      </c>
    </row>
    <row r="198" spans="1:1" ht="18.5" thickBot="1">
      <c r="A198" s="23">
        <v>1800</v>
      </c>
    </row>
    <row r="199" spans="1:1" ht="18.5" thickBot="1">
      <c r="A199" s="23">
        <v>1810</v>
      </c>
    </row>
    <row r="200" spans="1:1" ht="18.5" thickBot="1">
      <c r="A200" s="23">
        <v>1820</v>
      </c>
    </row>
    <row r="201" spans="1:1" ht="18.5" thickBot="1">
      <c r="A201" s="23">
        <v>1830</v>
      </c>
    </row>
    <row r="202" spans="1:1" ht="18.5" thickBot="1">
      <c r="A202" s="23">
        <v>1840</v>
      </c>
    </row>
    <row r="203" spans="1:1" ht="18.5" thickBot="1">
      <c r="A203" s="23">
        <v>1850</v>
      </c>
    </row>
    <row r="204" spans="1:1" ht="18.5" thickBot="1">
      <c r="A204" s="23">
        <v>1860</v>
      </c>
    </row>
    <row r="205" spans="1:1" ht="18.5" thickBot="1">
      <c r="A205" s="23">
        <v>1870</v>
      </c>
    </row>
    <row r="206" spans="1:1" ht="18.5" thickBot="1">
      <c r="A206" s="23">
        <v>1880</v>
      </c>
    </row>
    <row r="207" spans="1:1" ht="18.5" thickBot="1">
      <c r="A207" s="23">
        <v>1890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E8816-CFFB-431E-B50C-3C10350FBD02}">
  <dimension ref="A1:D17"/>
  <sheetViews>
    <sheetView topLeftCell="A9" workbookViewId="0">
      <selection activeCell="A17" sqref="A17"/>
    </sheetView>
  </sheetViews>
  <sheetFormatPr defaultRowHeight="18.5"/>
  <cols>
    <col min="1" max="1" width="29.36328125" style="5" customWidth="1"/>
    <col min="2" max="2" width="22.1796875" customWidth="1"/>
  </cols>
  <sheetData>
    <row r="1" spans="1:4" ht="93">
      <c r="D1" s="12" t="s">
        <v>11</v>
      </c>
    </row>
    <row r="2" spans="1:4" ht="21">
      <c r="A2" s="5" t="s">
        <v>12</v>
      </c>
      <c r="B2" s="13">
        <v>1200</v>
      </c>
    </row>
    <row r="3" spans="1:4" ht="21">
      <c r="A3" s="5" t="s">
        <v>13</v>
      </c>
      <c r="B3" s="13">
        <v>1000</v>
      </c>
    </row>
    <row r="4" spans="1:4" ht="21">
      <c r="A4" s="5" t="s">
        <v>15</v>
      </c>
      <c r="B4" s="13">
        <f>B2-B3</f>
        <v>200</v>
      </c>
    </row>
    <row r="5" spans="1:4" ht="21">
      <c r="A5" s="5" t="s">
        <v>14</v>
      </c>
      <c r="B5" s="14">
        <f>(B2-B3)/B3</f>
        <v>0.2</v>
      </c>
    </row>
    <row r="8" spans="1:4" ht="21">
      <c r="A8" s="5" t="s">
        <v>16</v>
      </c>
      <c r="B8" s="4">
        <v>1</v>
      </c>
    </row>
    <row r="9" spans="1:4" ht="21">
      <c r="A9" s="5" t="s">
        <v>17</v>
      </c>
      <c r="B9" s="15">
        <f>RATE(B8, , -B3, B2,0)</f>
        <v>0.19999999999999987</v>
      </c>
      <c r="C9" s="19" t="s">
        <v>26</v>
      </c>
    </row>
    <row r="10" spans="1:4" ht="20">
      <c r="A10" s="17" t="s">
        <v>20</v>
      </c>
    </row>
    <row r="11" spans="1:4" ht="20">
      <c r="A11" s="18" t="s">
        <v>21</v>
      </c>
    </row>
    <row r="12" spans="1:4" ht="20">
      <c r="A12" s="18" t="s">
        <v>22</v>
      </c>
    </row>
    <row r="13" spans="1:4" ht="20">
      <c r="A13" s="18" t="s">
        <v>24</v>
      </c>
    </row>
    <row r="14" spans="1:4" ht="20">
      <c r="A14" s="18" t="s">
        <v>23</v>
      </c>
    </row>
    <row r="15" spans="1:4" ht="20">
      <c r="A15" s="18" t="s">
        <v>25</v>
      </c>
    </row>
    <row r="16" spans="1:4" ht="14.5">
      <c r="A16" s="16" t="s">
        <v>18</v>
      </c>
    </row>
    <row r="17" spans="1:1" ht="14.5">
      <c r="A17" s="16" t="s">
        <v>19</v>
      </c>
    </row>
  </sheetData>
  <hyperlinks>
    <hyperlink ref="A16" r:id="rId1" xr:uid="{3D0E4BF4-817D-4B59-B1DE-D0F81AC2AF8F}"/>
    <hyperlink ref="A17" r:id="rId2" xr:uid="{82CDA52F-5631-4AA6-8E68-C7E5A7665975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Breakeven Quantity</vt:lpstr>
      <vt:lpstr>ROI</vt:lpstr>
      <vt:lpstr>FIxedCost</vt:lpstr>
      <vt:lpstr>Price</vt:lpstr>
      <vt:lpstr>UnitCost_VC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2022-02-10T20:45:51Z</dcterms:created>
  <dcterms:modified xsi:type="dcterms:W3CDTF">2022-02-13T22:27:19Z</dcterms:modified>
</cp:coreProperties>
</file>